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C:\Users\mlieb\Box Sync\2022 Information\2022 Financial Reporting\Q1 2022 (Financial Reporting)\07 IR Metrics File\"/>
    </mc:Choice>
  </mc:AlternateContent>
  <xr:revisionPtr revIDLastSave="0" documentId="13_ncr:1_{D01BC131-1462-4AF6-BF59-C443DB7C0EE9}" xr6:coauthVersionLast="47" xr6:coauthVersionMax="47" xr10:uidLastSave="{00000000-0000-0000-0000-000000000000}"/>
  <bookViews>
    <workbookView xWindow="-120" yWindow="-120" windowWidth="29040" windowHeight="15225" xr2:uid="{9D53A595-38B4-44B2-A8D3-AC16E627D65D}"/>
  </bookViews>
  <sheets>
    <sheet name="Metric Sheet" sheetId="1" r:id="rId1"/>
    <sheet name="Non-GAAP Financial Metrics" sheetId="2" r:id="rId2"/>
  </sheets>
  <definedNames>
    <definedName name="_xlnm.Print_Area" localSheetId="1">'Non-GAAP Financial Metrics'!$A$1:$A$7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V47" i="1" l="1"/>
  <c r="V46" i="1"/>
  <c r="V45" i="1"/>
  <c r="V44" i="1"/>
  <c r="V42" i="1"/>
  <c r="V41" i="1"/>
  <c r="V40" i="1"/>
  <c r="V39" i="1"/>
  <c r="V38" i="1"/>
  <c r="V37" i="1"/>
  <c r="V35" i="1"/>
  <c r="V33" i="1"/>
  <c r="V32" i="1"/>
  <c r="X32" i="1"/>
  <c r="X33" i="1"/>
  <c r="X40" i="1"/>
  <c r="X41" i="1"/>
  <c r="X42" i="1"/>
  <c r="X35" i="1"/>
  <c r="X37" i="1"/>
  <c r="X38" i="1"/>
  <c r="X39" i="1"/>
  <c r="X44" i="1"/>
  <c r="X45" i="1"/>
  <c r="X46" i="1"/>
  <c r="X47" i="1"/>
  <c r="X67" i="1"/>
  <c r="X56" i="1"/>
  <c r="R67" i="1" l="1"/>
  <c r="R84" i="1" l="1"/>
  <c r="R47" i="1"/>
  <c r="R46" i="1"/>
  <c r="R45" i="1"/>
  <c r="R44" i="1"/>
  <c r="R42" i="1"/>
  <c r="R41" i="1"/>
  <c r="R40" i="1"/>
  <c r="R39" i="1"/>
  <c r="R38" i="1"/>
  <c r="R37" i="1"/>
  <c r="R35" i="1"/>
  <c r="R33" i="1"/>
  <c r="R32" i="1"/>
  <c r="Q35" i="1"/>
  <c r="Q33" i="1"/>
  <c r="Q32" i="1"/>
  <c r="R56" i="1" l="1"/>
  <c r="T56" i="1"/>
  <c r="B56" i="1"/>
  <c r="U56" i="1"/>
  <c r="W56" i="1"/>
  <c r="E56" i="1"/>
  <c r="M56" i="1"/>
  <c r="F56" i="1"/>
  <c r="G56" i="1"/>
  <c r="J56" i="1"/>
  <c r="N56" i="1"/>
  <c r="H56" i="1"/>
  <c r="Q56" i="1"/>
  <c r="V56" i="1"/>
  <c r="C56" i="1"/>
  <c r="K56" i="1"/>
  <c r="P56" i="1"/>
  <c r="O56" i="1"/>
  <c r="D56" i="1"/>
  <c r="L56" i="1"/>
  <c r="I56" i="1"/>
  <c r="W84" i="1" l="1"/>
  <c r="Q84" i="1"/>
  <c r="W67" i="1"/>
  <c r="Q67" i="1"/>
  <c r="W47" i="1"/>
  <c r="W46" i="1"/>
  <c r="W45" i="1"/>
  <c r="W44" i="1"/>
  <c r="W42" i="1"/>
  <c r="W41" i="1"/>
  <c r="W40" i="1"/>
  <c r="W39" i="1"/>
  <c r="W38" i="1"/>
  <c r="W37" i="1"/>
  <c r="W35" i="1"/>
  <c r="W33" i="1"/>
  <c r="W32" i="1"/>
  <c r="Q47" i="1"/>
  <c r="Q46" i="1"/>
  <c r="Q45" i="1"/>
  <c r="Q44" i="1"/>
  <c r="Q42" i="1"/>
  <c r="Q41" i="1"/>
  <c r="Q40" i="1"/>
  <c r="Q39" i="1"/>
  <c r="Q38" i="1"/>
  <c r="Q37" i="1"/>
  <c r="P39" i="1"/>
  <c r="P38" i="1"/>
  <c r="P37" i="1"/>
  <c r="P84" i="1" l="1"/>
  <c r="P67" i="1"/>
  <c r="P47" i="1"/>
  <c r="P46" i="1"/>
  <c r="P45" i="1"/>
  <c r="P44" i="1"/>
  <c r="P42" i="1"/>
  <c r="P41" i="1"/>
  <c r="P40" i="1"/>
  <c r="P35" i="1"/>
  <c r="P33" i="1"/>
  <c r="P32" i="1"/>
  <c r="O33" i="1"/>
  <c r="O32" i="1"/>
  <c r="O47" i="1"/>
  <c r="O84" i="1" l="1"/>
  <c r="O67" i="1" l="1"/>
  <c r="O46" i="1"/>
  <c r="O45" i="1"/>
  <c r="O44" i="1"/>
  <c r="O42" i="1"/>
  <c r="O41" i="1"/>
  <c r="O40" i="1"/>
  <c r="O39" i="1"/>
  <c r="O38" i="1"/>
  <c r="O37" i="1"/>
  <c r="O35" i="1"/>
  <c r="N84" i="1" l="1"/>
  <c r="N46" i="1"/>
  <c r="N45" i="1"/>
  <c r="N44" i="1"/>
  <c r="N42" i="1"/>
  <c r="N41" i="1"/>
  <c r="N40" i="1"/>
  <c r="N39" i="1"/>
  <c r="N38" i="1"/>
  <c r="N37" i="1"/>
  <c r="N35" i="1"/>
  <c r="N33" i="1"/>
  <c r="N32" i="1"/>
  <c r="N67" i="1"/>
  <c r="N47" i="1"/>
  <c r="M42" i="1" l="1"/>
  <c r="M41" i="1"/>
  <c r="M40" i="1"/>
  <c r="M39" i="1"/>
  <c r="M38" i="1"/>
  <c r="M37" i="1"/>
  <c r="M35" i="1"/>
  <c r="M33" i="1"/>
  <c r="M32" i="1"/>
  <c r="M84" i="1" l="1"/>
  <c r="M67" i="1"/>
  <c r="M47" i="1"/>
  <c r="M46" i="1"/>
  <c r="M45" i="1"/>
  <c r="M44" i="1"/>
  <c r="L47" i="1" l="1"/>
  <c r="L46" i="1"/>
  <c r="L45" i="1"/>
  <c r="L44" i="1"/>
  <c r="L42" i="1"/>
  <c r="L41" i="1"/>
  <c r="L40" i="1"/>
  <c r="L39" i="1"/>
  <c r="L38" i="1"/>
  <c r="L37" i="1"/>
  <c r="L35" i="1"/>
  <c r="L33" i="1"/>
  <c r="L32" i="1"/>
  <c r="L84" i="1" l="1"/>
  <c r="L67" i="1"/>
  <c r="T197" i="1" l="1"/>
  <c r="K206" i="1" l="1"/>
  <c r="J206" i="1"/>
  <c r="I206" i="1"/>
  <c r="H206" i="1"/>
  <c r="G206" i="1"/>
  <c r="F206" i="1"/>
  <c r="E206" i="1"/>
  <c r="D206" i="1"/>
  <c r="C206" i="1"/>
  <c r="K202" i="1"/>
  <c r="J202" i="1"/>
  <c r="I202" i="1"/>
  <c r="H202" i="1"/>
  <c r="G202" i="1"/>
  <c r="F202" i="1"/>
  <c r="E202" i="1"/>
  <c r="D202" i="1"/>
  <c r="C202" i="1"/>
  <c r="B206" i="1"/>
  <c r="B202" i="1"/>
  <c r="K197" i="1"/>
  <c r="J197" i="1"/>
  <c r="I197" i="1"/>
  <c r="H197" i="1"/>
  <c r="G197" i="1"/>
  <c r="F197" i="1"/>
  <c r="E197" i="1"/>
  <c r="D197" i="1"/>
  <c r="C197" i="1"/>
  <c r="B197" i="1"/>
  <c r="U197" i="1" l="1"/>
  <c r="U206" i="1"/>
  <c r="U202" i="1"/>
  <c r="T206" i="1"/>
  <c r="T202" i="1"/>
  <c r="U46" i="1"/>
  <c r="T67" i="1" l="1"/>
  <c r="U45" i="1"/>
  <c r="T42" i="1"/>
  <c r="T38" i="1"/>
  <c r="T44" i="1"/>
  <c r="T32" i="1"/>
  <c r="U32" i="1"/>
  <c r="U38" i="1"/>
  <c r="U42" i="1"/>
  <c r="T37" i="1"/>
  <c r="T40" i="1"/>
  <c r="T45" i="1"/>
  <c r="T33" i="1"/>
  <c r="U33" i="1"/>
  <c r="T39" i="1"/>
  <c r="U37" i="1"/>
  <c r="T41" i="1"/>
  <c r="T46" i="1"/>
  <c r="U35" i="1"/>
  <c r="T47" i="1"/>
  <c r="U40" i="1"/>
  <c r="U47" i="1"/>
  <c r="T35" i="1"/>
  <c r="U67" i="1"/>
  <c r="U39" i="1"/>
  <c r="U44" i="1"/>
  <c r="U41" i="1"/>
  <c r="K84" i="1" l="1"/>
  <c r="K67" i="1"/>
  <c r="K47" i="1" l="1"/>
  <c r="J47" i="1"/>
  <c r="I47" i="1"/>
  <c r="H47" i="1"/>
  <c r="G47" i="1"/>
  <c r="F47" i="1"/>
  <c r="E47" i="1"/>
  <c r="D47" i="1"/>
  <c r="C47" i="1"/>
  <c r="B47" i="1"/>
  <c r="K46" i="1"/>
  <c r="J46" i="1"/>
  <c r="I46" i="1"/>
  <c r="H46" i="1"/>
  <c r="G46" i="1"/>
  <c r="F46" i="1"/>
  <c r="E46" i="1"/>
  <c r="D46" i="1"/>
  <c r="C46" i="1"/>
  <c r="B46" i="1"/>
  <c r="K45" i="1"/>
  <c r="J45" i="1"/>
  <c r="I45" i="1"/>
  <c r="H45" i="1"/>
  <c r="G45" i="1"/>
  <c r="F45" i="1"/>
  <c r="E45" i="1"/>
  <c r="D45" i="1"/>
  <c r="C45" i="1"/>
  <c r="B45" i="1"/>
  <c r="K44" i="1"/>
  <c r="J44" i="1"/>
  <c r="I44" i="1"/>
  <c r="H44" i="1"/>
  <c r="G44" i="1"/>
  <c r="F44" i="1"/>
  <c r="E44" i="1"/>
  <c r="D44" i="1"/>
  <c r="C44" i="1"/>
  <c r="B44" i="1"/>
  <c r="B43" i="1"/>
  <c r="K42" i="1"/>
  <c r="J42" i="1"/>
  <c r="I42" i="1"/>
  <c r="H42" i="1"/>
  <c r="G42" i="1"/>
  <c r="F42" i="1"/>
  <c r="E42" i="1"/>
  <c r="D42" i="1"/>
  <c r="C42" i="1"/>
  <c r="B42" i="1"/>
  <c r="K41" i="1"/>
  <c r="J41" i="1"/>
  <c r="I41" i="1"/>
  <c r="H41" i="1"/>
  <c r="G41" i="1"/>
  <c r="F41" i="1"/>
  <c r="E41" i="1"/>
  <c r="D41" i="1"/>
  <c r="C41" i="1"/>
  <c r="B41" i="1"/>
  <c r="K40" i="1"/>
  <c r="J40" i="1"/>
  <c r="I40" i="1"/>
  <c r="H40" i="1"/>
  <c r="G40" i="1"/>
  <c r="F40" i="1"/>
  <c r="E40" i="1"/>
  <c r="D40" i="1"/>
  <c r="C40" i="1"/>
  <c r="B40" i="1"/>
  <c r="K39" i="1"/>
  <c r="J39" i="1"/>
  <c r="I39" i="1"/>
  <c r="H39" i="1"/>
  <c r="G39" i="1"/>
  <c r="F39" i="1"/>
  <c r="E39" i="1"/>
  <c r="D39" i="1"/>
  <c r="C39" i="1"/>
  <c r="B39" i="1"/>
  <c r="K38" i="1"/>
  <c r="J38" i="1"/>
  <c r="I38" i="1"/>
  <c r="H38" i="1"/>
  <c r="G38" i="1"/>
  <c r="F38" i="1"/>
  <c r="E38" i="1"/>
  <c r="D38" i="1"/>
  <c r="C38" i="1"/>
  <c r="B38" i="1"/>
  <c r="K37" i="1"/>
  <c r="J37" i="1"/>
  <c r="I37" i="1"/>
  <c r="H37" i="1"/>
  <c r="G37" i="1"/>
  <c r="F37" i="1"/>
  <c r="E37" i="1"/>
  <c r="D37" i="1"/>
  <c r="C37" i="1"/>
  <c r="B37" i="1"/>
  <c r="K35" i="1"/>
  <c r="J35" i="1"/>
  <c r="I35" i="1"/>
  <c r="H35" i="1"/>
  <c r="G35" i="1"/>
  <c r="F35" i="1"/>
  <c r="E35" i="1"/>
  <c r="D35" i="1"/>
  <c r="C35" i="1"/>
  <c r="B35" i="1"/>
  <c r="B34" i="1"/>
  <c r="K33" i="1"/>
  <c r="J33" i="1"/>
  <c r="I33" i="1"/>
  <c r="H33" i="1"/>
  <c r="G33" i="1"/>
  <c r="F33" i="1"/>
  <c r="E33" i="1"/>
  <c r="D33" i="1"/>
  <c r="C33" i="1"/>
  <c r="B33" i="1"/>
  <c r="K32" i="1"/>
  <c r="J32" i="1"/>
  <c r="I32" i="1"/>
  <c r="H32" i="1"/>
  <c r="G32" i="1"/>
  <c r="F32" i="1"/>
  <c r="E32" i="1"/>
  <c r="D32" i="1"/>
  <c r="C32" i="1"/>
  <c r="B32" i="1"/>
  <c r="B67" i="1" l="1"/>
  <c r="C67" i="1"/>
  <c r="D67" i="1"/>
  <c r="E67" i="1"/>
  <c r="F67" i="1"/>
  <c r="G67" i="1"/>
  <c r="H67" i="1"/>
  <c r="I67" i="1"/>
  <c r="J67" i="1"/>
  <c r="C84" i="1" l="1"/>
  <c r="B84" i="1"/>
  <c r="D84" i="1"/>
  <c r="E84" i="1"/>
  <c r="J84" i="1"/>
  <c r="I84" i="1"/>
  <c r="H84" i="1"/>
  <c r="G84" i="1"/>
  <c r="F84" i="1"/>
</calcChain>
</file>

<file path=xl/sharedStrings.xml><?xml version="1.0" encoding="utf-8"?>
<sst xmlns="http://schemas.openxmlformats.org/spreadsheetml/2006/main" count="292" uniqueCount="196">
  <si>
    <t>ASSETS</t>
  </si>
  <si>
    <t>Current assets:</t>
  </si>
  <si>
    <t>Cash and cash equivalents</t>
  </si>
  <si>
    <t>Prepaid expenses and other current assets</t>
  </si>
  <si>
    <t>Property and equipment, net</t>
  </si>
  <si>
    <t>Right-of-use assets</t>
  </si>
  <si>
    <t>Intangible assets, net</t>
  </si>
  <si>
    <t>Goodwill</t>
  </si>
  <si>
    <t>Deferred tax assets, net</t>
  </si>
  <si>
    <t>Other assets</t>
  </si>
  <si>
    <t>LIABILITIES AND STOCKHOLDERS’ EQUITY</t>
  </si>
  <si>
    <t>Current liabilities:</t>
  </si>
  <si>
    <t>Accounts payable</t>
  </si>
  <si>
    <t>Accrued expenses</t>
  </si>
  <si>
    <t>Contributor royalties payable</t>
  </si>
  <si>
    <t>Deferred revenue</t>
  </si>
  <si>
    <t>Other current liabilities</t>
  </si>
  <si>
    <t>Lease liabilities</t>
  </si>
  <si>
    <t>Other non-current liabilities</t>
  </si>
  <si>
    <t>Stockholders’ equity:</t>
  </si>
  <si>
    <t>Additional paid-in capital</t>
  </si>
  <si>
    <t>Accumulated comprehensive loss</t>
  </si>
  <si>
    <t>Retained earnings</t>
  </si>
  <si>
    <t>CONSOLIDATED BALANCE SHEET</t>
  </si>
  <si>
    <t>Treasury stock</t>
  </si>
  <si>
    <t>Common stock</t>
  </si>
  <si>
    <t>Total Assets</t>
  </si>
  <si>
    <t>Cost of revenue</t>
  </si>
  <si>
    <t>Sales &amp; marketing</t>
  </si>
  <si>
    <t>Product development</t>
  </si>
  <si>
    <t>General and administrative</t>
  </si>
  <si>
    <t>Income from operations</t>
  </si>
  <si>
    <t>Income / (Loss) before income taxes</t>
  </si>
  <si>
    <t>Net income</t>
  </si>
  <si>
    <t>Net income per common share:</t>
  </si>
  <si>
    <t>Basic</t>
  </si>
  <si>
    <t>Diluted</t>
  </si>
  <si>
    <t>Weighted average common shares outstanding:</t>
  </si>
  <si>
    <t>CONSOLIDATED INCOME STATEMENT</t>
  </si>
  <si>
    <t>—</t>
  </si>
  <si>
    <t>Accounts receivable, net</t>
  </si>
  <si>
    <t>Deferred tax liability, net</t>
  </si>
  <si>
    <t>Revenue</t>
  </si>
  <si>
    <t>Operating expenses</t>
  </si>
  <si>
    <t>Other income / (expense), net</t>
  </si>
  <si>
    <t>Provision / (Benefit) for income tax</t>
  </si>
  <si>
    <t>CASH FLOWS FROM OPERATING ACTIVITIES</t>
  </si>
  <si>
    <t>Adjustments to reconcile net income to net cash provided by operating activities:</t>
  </si>
  <si>
    <t>Depreciation and amortization</t>
  </si>
  <si>
    <t>Deferred taxes</t>
  </si>
  <si>
    <t>Non-cash equity-based compensation</t>
  </si>
  <si>
    <t>Loss on impairment of investment</t>
  </si>
  <si>
    <t>Changes in operating assets and liabilities:</t>
  </si>
  <si>
    <t>Accounts receivable</t>
  </si>
  <si>
    <t>Prepaid expenses and other current and</t>
  </si>
  <si>
    <t>Accounts payable and other current and non-current liabilities</t>
  </si>
  <si>
    <t>Long-term incentives related to acquisitions</t>
  </si>
  <si>
    <t>Contributors royalties payable</t>
  </si>
  <si>
    <t>Net cash provided by operating activities</t>
  </si>
  <si>
    <t>CASH FLOWS FROM INVESTING ACTIVITIES</t>
  </si>
  <si>
    <t>Capital expenditures</t>
  </si>
  <si>
    <t>CASH FLOWS FROM FINANCING ACTIVITIES</t>
  </si>
  <si>
    <t>Proceeds from exercise of stock options</t>
  </si>
  <si>
    <t>Cash paid related to settlement of employee taxes related to RSU vesting</t>
  </si>
  <si>
    <t>Effect of foreign exchange rate changes on cash</t>
  </si>
  <si>
    <t>Net increase in cash and cash equivalents</t>
  </si>
  <si>
    <t>Supplemental Disclosure of Cash Information:</t>
  </si>
  <si>
    <t>CONSOLIDATED CASH FLOW STATEMENT</t>
  </si>
  <si>
    <t>Cash paid for Income Taxes</t>
  </si>
  <si>
    <t>Total Operating Expenses</t>
  </si>
  <si>
    <t>North America</t>
  </si>
  <si>
    <t>Europe</t>
  </si>
  <si>
    <t>Rest of the world</t>
  </si>
  <si>
    <t>GEOGRAPHIC REVENUE</t>
  </si>
  <si>
    <t>Foreign currency (loss) gain</t>
  </si>
  <si>
    <t>Impairment loss on investment</t>
  </si>
  <si>
    <t>Interest income</t>
  </si>
  <si>
    <t>KEY OPERATING METRICS</t>
  </si>
  <si>
    <t>Adjusted EBITDA</t>
  </si>
  <si>
    <t>Provision for Income Taxes</t>
  </si>
  <si>
    <t>Net Income</t>
  </si>
  <si>
    <t>ADJUSTED EBITDA RECONCILIATION</t>
  </si>
  <si>
    <t>ADJUSTED NET INCOME RECONCILIATION</t>
  </si>
  <si>
    <t>Depreciation and Amortization</t>
  </si>
  <si>
    <t>Non-cash Equity-based Comp</t>
  </si>
  <si>
    <t>Adjusted EBITDA Margin</t>
  </si>
  <si>
    <t>Add / (less) Non-GAAP adjustments:</t>
  </si>
  <si>
    <t>Acquisition-related amortization expense</t>
  </si>
  <si>
    <t>Impairment of a long-term investment asset</t>
  </si>
  <si>
    <t>FREE CASH FLOW</t>
  </si>
  <si>
    <t>Content acquisitions</t>
  </si>
  <si>
    <t>Free Cash Flow</t>
  </si>
  <si>
    <t>Payments related to long-term incentives related to acquisitions</t>
  </si>
  <si>
    <t>Q1 2018</t>
  </si>
  <si>
    <t>Q2 2018</t>
  </si>
  <si>
    <t>Q3 2018</t>
  </si>
  <si>
    <t>Q4 2018</t>
  </si>
  <si>
    <t>Q1 2019</t>
  </si>
  <si>
    <t>Q2 2019</t>
  </si>
  <si>
    <t>Q3 2019</t>
  </si>
  <si>
    <t>Q4 2019</t>
  </si>
  <si>
    <t>Q1 2020</t>
  </si>
  <si>
    <t xml:space="preserve">Total </t>
  </si>
  <si>
    <t>Net Cash Provided by Operating Activities</t>
  </si>
  <si>
    <t>Net Cash Used in Investing Activities</t>
  </si>
  <si>
    <t>Net Cash Provided by Financing Activities</t>
  </si>
  <si>
    <t>Cash and Cash Equivalents Ending</t>
  </si>
  <si>
    <t>Cash and Cash Equivalents Beginning</t>
  </si>
  <si>
    <t>ADDITIONAL P&amp;L DATA</t>
  </si>
  <si>
    <t>Q2 2020</t>
  </si>
  <si>
    <t>Acquisition-related long-term incentives and contingent consideration</t>
  </si>
  <si>
    <t>Adjusted net income</t>
  </si>
  <si>
    <t>Investments in / advances to unconsolidated affiliates</t>
  </si>
  <si>
    <t>E-Commerce Revenue</t>
  </si>
  <si>
    <t>Enterprise Revenue</t>
  </si>
  <si>
    <t>Other</t>
  </si>
  <si>
    <t>NM</t>
  </si>
  <si>
    <t>CONSOLIDATED INCOME STATEMENT AS A PERCENT OF TOTAL REVENUE</t>
  </si>
  <si>
    <t>OTHER INCOME / (EXPENSE), NET</t>
  </si>
  <si>
    <t>Sales and marketing</t>
  </si>
  <si>
    <t>DEPRECIATION &amp; AMORTIZATION (in millions)</t>
  </si>
  <si>
    <t>BILLINGS (in millions)</t>
  </si>
  <si>
    <t>(amounts in thousands, except per share and share data, or unless noted otherwise)</t>
  </si>
  <si>
    <t>NON-GAAP FINANCIAL MEASURES</t>
  </si>
  <si>
    <t>REVENUE GROWTH - CONSTANT CURRENCY (expressed as a percentage)</t>
  </si>
  <si>
    <t>Total Revenue</t>
  </si>
  <si>
    <t>Revenue growth on a constant currency basis</t>
  </si>
  <si>
    <t>Revenue growth</t>
  </si>
  <si>
    <t>E-commerce revenues</t>
  </si>
  <si>
    <t>Revenue growth: E-commerce</t>
  </si>
  <si>
    <t>Revenue growth: E-commerce on a constant currency basis</t>
  </si>
  <si>
    <t>Enterprise revenues</t>
  </si>
  <si>
    <t>Revenue growth: Enterprise</t>
  </si>
  <si>
    <t>Revenue growth: Enterprise on a constant currency basis</t>
  </si>
  <si>
    <t>GEOGRAPHIC REVENUE GROWTH (expressed as a percentage)</t>
  </si>
  <si>
    <t>Gain on sale of Webdam</t>
  </si>
  <si>
    <t>Add / (less) Non-GAAP Adjustments:</t>
  </si>
  <si>
    <t>Adjusted net Income per diluted common share</t>
  </si>
  <si>
    <t>Bad debt expense</t>
  </si>
  <si>
    <t>Proceeds from sale of Webdam, net</t>
  </si>
  <si>
    <t>Acquisition of content</t>
  </si>
  <si>
    <t>Security deposit release / (payment)</t>
  </si>
  <si>
    <t>Payment of cash dividend</t>
  </si>
  <si>
    <t>Total current assets</t>
  </si>
  <si>
    <t>Total current liabilities</t>
  </si>
  <si>
    <t>Total liabilities</t>
  </si>
  <si>
    <t>Total stockholders’ equity</t>
  </si>
  <si>
    <t>Total liabilities and stockholders’ equity</t>
  </si>
  <si>
    <t>Total revenue</t>
  </si>
  <si>
    <t>Total billings</t>
  </si>
  <si>
    <t>Depreciation expense</t>
  </si>
  <si>
    <t>Amortization expense</t>
  </si>
  <si>
    <t>Total depreciation and amortization</t>
  </si>
  <si>
    <t>NON-CASH EQUITY-BASED COMPENSATION BY P&amp;L LINE ITEM</t>
  </si>
  <si>
    <t>Total other income</t>
  </si>
  <si>
    <t>Images (end of period)</t>
  </si>
  <si>
    <t>Footage clips (end of period)</t>
  </si>
  <si>
    <r>
      <t xml:space="preserve">Other adjustments, net </t>
    </r>
    <r>
      <rPr>
        <vertAlign val="superscript"/>
        <sz val="11"/>
        <color rgb="FF000000"/>
        <rFont val="Calibri"/>
        <family val="2"/>
        <scheme val="minor"/>
      </rPr>
      <t>(1)</t>
    </r>
  </si>
  <si>
    <t xml:space="preserve">(1) Included in other adjustments, net is foreign currency transaction gains and losses, impairment of a long-term investment asset, expenses related to long-term incentives and contingent consideration related to acquisitions, and interest income and expense. </t>
  </si>
  <si>
    <r>
      <t>Tax effect of non-cash equity-based compensation</t>
    </r>
    <r>
      <rPr>
        <vertAlign val="superscript"/>
        <sz val="11"/>
        <color rgb="FF000000"/>
        <rFont val="Calibri"/>
        <family val="2"/>
        <scheme val="minor"/>
      </rPr>
      <t xml:space="preserve"> (2)</t>
    </r>
  </si>
  <si>
    <r>
      <t xml:space="preserve">Tax effect of acquisition-related amortization expense </t>
    </r>
    <r>
      <rPr>
        <vertAlign val="superscript"/>
        <sz val="11"/>
        <color rgb="FF000000"/>
        <rFont val="Calibri"/>
        <family val="2"/>
        <scheme val="minor"/>
      </rPr>
      <t>(2)</t>
    </r>
  </si>
  <si>
    <r>
      <t xml:space="preserve">Tax effect of acquisition-related long-term incentives and contingent consideration </t>
    </r>
    <r>
      <rPr>
        <vertAlign val="superscript"/>
        <sz val="11"/>
        <color rgb="FF000000"/>
        <rFont val="Calibri"/>
        <family val="2"/>
        <scheme val="minor"/>
      </rPr>
      <t>(2)</t>
    </r>
  </si>
  <si>
    <r>
      <t xml:space="preserve">Tax effect of gain on sale of Webdam </t>
    </r>
    <r>
      <rPr>
        <vertAlign val="superscript"/>
        <sz val="11"/>
        <color rgb="FF000000"/>
        <rFont val="Calibri"/>
        <family val="2"/>
        <scheme val="minor"/>
      </rPr>
      <t>(2)</t>
    </r>
  </si>
  <si>
    <r>
      <t xml:space="preserve">Tax effect of impairment of long-term investment asset </t>
    </r>
    <r>
      <rPr>
        <vertAlign val="superscript"/>
        <sz val="11"/>
        <color rgb="FF000000"/>
        <rFont val="Calibri"/>
        <family val="2"/>
        <scheme val="minor"/>
      </rPr>
      <t>(2)</t>
    </r>
  </si>
  <si>
    <t>(2) Tax effect reflects the estimated impact of the adjustment on the provision for income taxes.</t>
  </si>
  <si>
    <r>
      <t xml:space="preserve">Change in deferred revenue </t>
    </r>
    <r>
      <rPr>
        <vertAlign val="superscript"/>
        <sz val="11"/>
        <color rgb="FF000000"/>
        <rFont val="Calibri"/>
        <family val="2"/>
        <scheme val="minor"/>
      </rPr>
      <t>(3)</t>
    </r>
  </si>
  <si>
    <r>
      <t xml:space="preserve">Subscribers (end of period, in thousands) </t>
    </r>
    <r>
      <rPr>
        <vertAlign val="superscript"/>
        <sz val="11"/>
        <color rgb="FF000000"/>
        <rFont val="Calibri"/>
        <family val="2"/>
        <scheme val="minor"/>
      </rPr>
      <t>(4)</t>
    </r>
  </si>
  <si>
    <r>
      <t xml:space="preserve">Subscriber revenue (in millions) </t>
    </r>
    <r>
      <rPr>
        <vertAlign val="superscript"/>
        <sz val="11"/>
        <color rgb="FF000000"/>
        <rFont val="Calibri"/>
        <family val="2"/>
        <scheme val="minor"/>
      </rPr>
      <t>(5)</t>
    </r>
  </si>
  <si>
    <r>
      <t xml:space="preserve">Average revenue per customer (trailing twelve months) </t>
    </r>
    <r>
      <rPr>
        <vertAlign val="superscript"/>
        <sz val="11"/>
        <color rgb="FF000000"/>
        <rFont val="Calibri"/>
        <family val="2"/>
        <scheme val="minor"/>
      </rPr>
      <t>(6)</t>
    </r>
  </si>
  <si>
    <r>
      <t xml:space="preserve">Paid downloads (during the period) </t>
    </r>
    <r>
      <rPr>
        <vertAlign val="superscript"/>
        <sz val="11"/>
        <color rgb="FF000000"/>
        <rFont val="Calibri"/>
        <family val="2"/>
        <scheme val="minor"/>
      </rPr>
      <t>(7)</t>
    </r>
  </si>
  <si>
    <r>
      <t xml:space="preserve">Revenue per download (during the period) </t>
    </r>
    <r>
      <rPr>
        <vertAlign val="superscript"/>
        <sz val="11"/>
        <color rgb="FF000000"/>
        <rFont val="Calibri"/>
        <family val="2"/>
        <scheme val="minor"/>
      </rPr>
      <t>(8)</t>
    </r>
  </si>
  <si>
    <r>
      <t xml:space="preserve">Content in our collection (in thousands) </t>
    </r>
    <r>
      <rPr>
        <vertAlign val="superscript"/>
        <sz val="11"/>
        <color rgb="FF000000"/>
        <rFont val="Calibri"/>
        <family val="2"/>
        <scheme val="minor"/>
      </rPr>
      <t>(9)</t>
    </r>
  </si>
  <si>
    <t>Q3 2020</t>
  </si>
  <si>
    <t>Q4 2020</t>
  </si>
  <si>
    <t>Net proceeds from issuance of common stock</t>
  </si>
  <si>
    <t xml:space="preserve">To supplement Shutterstock’s consolidated financial statements presented in accordance with the accounting principles generally accepted in the United States, or GAAP, Shutterstock’s management considers certain financial measures that are not prepared in accordance with GAAP, collectively referred to as non-GAAP financial measures, including adjusted EBITDA, adjusted EBITDA margin, adjusted net income, adjusted net income per diluted share, revenue growth (including by distribution channel) on a constant currency basis (expressed as a percentage), revenue growth excluding the impact of Webdam on a constant currency basis, billings and free cash flow. 
</t>
  </si>
  <si>
    <t xml:space="preserve">Shutterstock defines adjusted EBITDA as net income adjusted for depreciation and amortization, non-cash equity-based compensation, foreign currency transaction gains and losses, charges related to the impairment of a long-term investment asset, expenses related to long-term incentives and contingent consideration related to acquisitions, interest income and expense, income taxes, disposals of property and equipment and the gain on sale of Webdam; adjusted EBITDA margin as the ratio of adjusted EBITDA to revenue; adjusted net income as net income adjusted for the impact of non-cash equity-based compensation, the amortization of acquisition-related intangible assets, expenses related to long-term incentives and contingent consideration related to acquisitions, the gain on sale of Webdam, the impairment of a long-term investment asset, the estimated tax impact of such adjustments and the impact of a one-time tax expense due to the Tax Cuts and Jobs Act; adjusted net income per diluted common share as adjusted net income divided by weighted average diluted shares; revenue growth (including by distribution channel) on a constant currency basis as the increase in current period revenues over prior period revenues, utilizing fixed exchange rates for translating foreign currency revenues for all periods in the comparison; revenue growth excluding the impact of Webdam on a constant currency basis as total Company revenue for each period presented, less the amount of revenue generated by the Webdam business during that period utilizing fixed exchange rates for translating foreign currency revenues for both periods; billings as revenue adjusted for the change in deferred revenue during the period; and free cash flow as cash provided by operating activities, adjusted for capital expenditures, content acquisition, and, with respect to the three months ended March 31, 2020, a payment associated with long-term incentives related to our 2017 acquisition of Flashstock. 
These figures have not been calculated in accordance with GAAP and should be considered in addition to results prepared in accordance with GAAP and should not be considered as a substitute for, or superior to, GAAP results. Shutterstock cautions investors that non-GAAP financial measures are not based on any standardized methodology prescribed by GAAP and are not necessarily comparable to similarly-titled measures presented by other companies. </t>
  </si>
  <si>
    <t xml:space="preserve">Shutterstock’s management believes that adjusted EBITDA, adjusted EBITDA margin, adjusted net income, adjusted net income per diluted share, revenue growth (including by distribution channel) on a constant currency basis, revenue growth excluding the impact of Webdam on a constant currency basis, billings and free cash flow are useful to investors because these measures enable investors to analyze Shutterstock’s operating results on the same basis as that used by management. Additionally, management believes that adjusted EBITDA, adjusted EBITDA margin, adjusted net income and adjusted net income per diluted share provide useful information to investors about the performance of the Company’s overall business because such measures eliminate the effects of unusual or other infrequent charges that are not directly attributable to Shutterstock’s underlying operating performance; revenue growth (including by distribution channel) on a constant currency basis provides useful information to investors by eliminating the effect of foreign currency fluctuations that are not directly attributable to Shutterstock’s operating performance; and revenue growth excluding the impact of Webdam on a constant currency basis (expressed as a percentage) provides useful information to investors by eliminating the impact of a historical revenue source that is not part of the Company’s current business and, as applicable, also provides useful information to investors by eliminating the effect of foreign currency fluctuations that are not directly attributable to Shutterstock’s ongoing business. Management also believes that providing these non-GAAP financial measures enhances the comparability for investors in assessing Shutterstock’s financial reporting. Shutterstock’s management believes that free cash flow is useful for investors because it provides them with an important perspective on the cash available for strategic measures, after making necessary capital investments in property and equipment to support the Company’s ongoing business operations and after excluding the impact of nonrecurring payments associated with long-term incentives related to our 2017 acquisition of Flashstock, and provides them with the same measures that management uses as the basis for making resource allocation decisions. 
</t>
  </si>
  <si>
    <t xml:space="preserve">Shutterstock’s management also uses the non-GAAP financial measures adjusted EBITDA, adjusted EBITDA margin, adjusted net income, adjusted net income per diluted share, revenue growth (including by distribution channel) on a constant currency basis, revenue growth excluding the impact of Webdam on a constant currency basis, billings and free cash flow, in conjunction with GAAP financial measures, as an integral part of managing the business and to, among other things: (i) monitor and evaluate the performance of Shutterstock’s business operations, financial performance and overall liquidity; (ii) facilitate management’s internal comparisons of the historical operating performance of its business operations; (iii) facilitate management’s external comparisons of the results of its overall business to the historical operating performance of other companies that may have different capital structures and debt levels; (iv) review and assess the operating performance of Shutterstock’s management team and, together with other operational objectives, as a measure in evaluating employee compensation and bonuses; (v) analyze and evaluate financial and strategic planning decisions regarding future operating investments; and (vi) plan for and prepare future annual operating budgets and determine appropriate levels of operating investments.
</t>
  </si>
  <si>
    <t xml:space="preserve">Reconciliations of the differences between adjusted EBITDA, adjusted EBITDA margin, adjusted net income, adjusted net income per diluted share, billings, free cash flow, and the most comparable financial measures calculated and presented in accordance with GAAP, are presented in the tab named "Metrics Sheet". 
</t>
  </si>
  <si>
    <t>Q1 2021</t>
  </si>
  <si>
    <t>Q2 2021</t>
  </si>
  <si>
    <t>Q3 2021</t>
  </si>
  <si>
    <t>Asset acquisitions</t>
  </si>
  <si>
    <t>Q4 2021</t>
  </si>
  <si>
    <t>Total operating expenses</t>
  </si>
  <si>
    <t>as a percentage of revenue</t>
  </si>
  <si>
    <t>Consolidated operating expenses, excluding depreciation &amp; amortization, non-cash equity based compensation, and expenses related to long-term incentives and contingent consideration related to acquisitions,</t>
  </si>
  <si>
    <t>Purchase of treasury shares</t>
  </si>
  <si>
    <t>Business combinations, net of cash acquired</t>
  </si>
  <si>
    <t xml:space="preserve">(3) The deferred revenue balance as of December 31, 2017 included (i) $10.2 million associated with Webdam, which was sold during Q1 2019 and (ii) $9.9 million recorded as a reduction as a part of the cumulative-effect adjustment made in connection with the adoption of the new revenue recognition guidance included in ASC 606 on January 1, 2018. 
Change in deferred revenue excludes deferred revenue acquired through business combinations.
</t>
  </si>
  <si>
    <t>Q1 2022</t>
  </si>
  <si>
    <t>Q1 2022 TTM</t>
  </si>
  <si>
    <r>
      <rPr>
        <i/>
        <u/>
        <sz val="11"/>
        <color theme="1"/>
        <rFont val="Calibri"/>
        <family val="2"/>
        <scheme val="minor"/>
      </rPr>
      <t>Key Operating Metric Definitions:</t>
    </r>
    <r>
      <rPr>
        <i/>
        <sz val="11"/>
        <color theme="1"/>
        <rFont val="Calibri"/>
        <family val="2"/>
        <scheme val="minor"/>
      </rPr>
      <t xml:space="preserve">
(4) Subscribers is defined as  those customers who purchase one or more of our monthly recurring products for a continuous period of at least three months, measured as of the end of the reporting period. For periods ending on or prior to December 31, 2021, Subscribers excludes customers related to our acquisitions of TurboSquid and PicMonkey. For the three months ended March 31, 2022, subscribers excludes customers related to PicMonkey.
(5) Subscriber revenue is defined asthe revenue generated from subscribers during the period. For periods ending on or prior to December 31, 2021, subscriber revenue excludes revenues related to our acquisitions of TurboSquid and PicMonkey.  For the three months ended March 31, 2022, subscriber revenue excludes revenues related to PicMonkey.
(6) Average revenue per customer is calculated by dividing total revenue for the last twelve-month period by customers. We define customers as total active, paying customers that contributed to total revenue over the last twelve-month period. For periods ending on or prior to December 31, 2021, average revenue per customer excludes revenues and customers related to our acquisitions of TurboSquid and PicMonkey.  For the three months ended March 31, 2022, average revenue per customer excludes revenues and customers related to PicMonkey.
(7) Paid downloads is the number of downloads that our customers make in a given period of our content. Paid downloads exclude content related to custom content, downloads of content that are offered to customers for no charge, including our free image of the week, and downloads associated with our computer vision offering.
(8) Revenue per download is defined as the amount of revenue recognized in a given period divided by the number of paid downloads in that period excluding revenue from custom content, revenue that is not derived from or associated with content licenses and revenue associated with our computer vision offering.
(9) Represents approved images (photographs, vectors and illustrations) and footage (in number of clips) in our library on shutterstock.com at the end of the period. We exclude content from this collection metric that is not uploaded directly to our site but is available for license by our customers through an application program interface, custom content and certain content that may be licensed for editorial use only.
</t>
    </r>
  </si>
  <si>
    <t>Shutterstock, Inc. Investor Relations Metrics File - Q1 2022</t>
  </si>
  <si>
    <t>Revenue growth excluding the impact of Webdam on a constant currency basis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</si>
</sst>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0.00_);_(&quot;$&quot;* \(#,##0.00\);_(&quot;$&quot;* &quot;-&quot;??_);_(@_)"/>
    <numFmt numFmtId="43" formatCode="_(* #,##0.00_);_(* \(#,##0.00\);_(* &quot;-&quot;??_);_(@_)"/>
    <numFmt numFmtId="164" formatCode="_(* #,##0_);_(* \(#,##0\);_(* &quot;-&quot;??_);_(@_)"/>
    <numFmt numFmtId="165" formatCode="_(#,##0,_);_(\(#,##0,\);_(&quot;—&quot;_);_(@_)"/>
    <numFmt numFmtId="166" formatCode="0.0%"/>
    <numFmt numFmtId="167" formatCode="&quot;$&quot;_(#,##0,_);_(\(#,##0,\);_(&quot;—&quot;_);_(@_)"/>
    <numFmt numFmtId="168" formatCode="_([$$-409]* #,##0.00_);_([$$-409]* \(#,##0.00\);_([$$-409]* &quot;-&quot;??_);_(@_)"/>
    <numFmt numFmtId="169" formatCode="_(&quot;$&quot;* #,##0.0_);_(&quot;$&quot;* \(#,##0.0\);_(&quot;$&quot;* &quot;-&quot;??_);_(@_)"/>
    <numFmt numFmtId="170" formatCode="_(&quot;$&quot;* #,##0_);_(&quot;$&quot;* \(#,##0\);_(&quot;$&quot;* &quot;-&quot;??_);_(@_)"/>
    <numFmt numFmtId="171" formatCode="_(* #,##0.0_);_(* \(#,##0.0\);_(* &quot;-&quot;??_);_(@_)"/>
    <numFmt numFmtId="172" formatCode="_(* #,##0.000000_);_(* \(#,##0.000000\);_(* &quot;-&quot;??_);_(@_)"/>
  </numFmts>
  <fonts count="21" x14ac:knownFonts="1">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charset val="1"/>
    </font>
    <font>
      <sz val="11"/>
      <color rgb="FF000000"/>
      <name val="Calibri"/>
      <family val="2"/>
      <scheme val="minor"/>
    </font>
    <font>
      <b/>
      <sz val="11"/>
      <color indexed="8"/>
      <name val="Calibri"/>
      <family val="2"/>
    </font>
    <font>
      <sz val="11"/>
      <color indexed="8"/>
      <name val="Calibri"/>
      <family val="2"/>
    </font>
    <font>
      <b/>
      <sz val="11"/>
      <color rgb="FF000000"/>
      <name val="Calibri"/>
      <family val="2"/>
      <scheme val="minor"/>
    </font>
    <font>
      <b/>
      <sz val="12"/>
      <color theme="1"/>
      <name val="Calibri"/>
      <family val="2"/>
      <scheme val="minor"/>
    </font>
    <font>
      <i/>
      <sz val="11"/>
      <color rgb="FF000000"/>
      <name val="Calibri"/>
      <family val="2"/>
      <scheme val="minor"/>
    </font>
    <font>
      <i/>
      <sz val="11"/>
      <color theme="1"/>
      <name val="Calibri"/>
      <family val="2"/>
      <scheme val="minor"/>
    </font>
    <font>
      <i/>
      <sz val="12"/>
      <color theme="1"/>
      <name val="Calibri"/>
      <family val="2"/>
      <scheme val="minor"/>
    </font>
    <font>
      <sz val="12"/>
      <color theme="1"/>
      <name val="Calibri"/>
      <family val="2"/>
      <scheme val="minor"/>
    </font>
    <font>
      <b/>
      <sz val="14"/>
      <color theme="1"/>
      <name val="Calibri"/>
      <family val="2"/>
      <scheme val="minor"/>
    </font>
    <font>
      <vertAlign val="superscript"/>
      <sz val="11"/>
      <color rgb="FF000000"/>
      <name val="Calibri"/>
      <family val="2"/>
      <scheme val="minor"/>
    </font>
    <font>
      <i/>
      <u/>
      <sz val="11"/>
      <color theme="1"/>
      <name val="Calibri"/>
      <family val="2"/>
      <scheme val="minor"/>
    </font>
    <font>
      <sz val="11"/>
      <color rgb="FFFF0000"/>
      <name val="Calibri"/>
      <family val="2"/>
      <scheme val="minor"/>
    </font>
    <font>
      <b/>
      <sz val="12"/>
      <color rgb="FFFF0000"/>
      <name val="Calibri"/>
      <family val="2"/>
      <scheme val="minor"/>
    </font>
    <font>
      <sz val="11"/>
      <color rgb="FFFF0000"/>
      <name val="Calibri"/>
      <family val="2"/>
    </font>
    <font>
      <sz val="11"/>
      <name val="Calibri"/>
      <family val="2"/>
    </font>
    <font>
      <sz val="11"/>
      <name val="Calibri"/>
      <family val="2"/>
      <scheme val="minor"/>
    </font>
  </fonts>
  <fills count="4">
    <fill>
      <patternFill patternType="none"/>
    </fill>
    <fill>
      <patternFill patternType="gray125"/>
    </fill>
    <fill>
      <patternFill patternType="solid">
        <fgColor theme="0" tint="-0.14999847407452621"/>
        <bgColor indexed="64"/>
      </patternFill>
    </fill>
    <fill>
      <patternFill patternType="solid">
        <fgColor theme="4" tint="-0.249977111117893"/>
        <bgColor indexed="64"/>
      </patternFill>
    </fill>
  </fills>
  <borders count="6">
    <border>
      <left/>
      <right/>
      <top/>
      <bottom/>
      <diagonal/>
    </border>
    <border>
      <left/>
      <right/>
      <top style="thin">
        <color indexed="64"/>
      </top>
      <bottom/>
      <diagonal/>
    </border>
    <border>
      <left/>
      <right/>
      <top style="thin">
        <color auto="1"/>
      </top>
      <bottom style="double">
        <color auto="1"/>
      </bottom>
      <diagonal/>
    </border>
    <border>
      <left/>
      <right/>
      <top style="thin">
        <color indexed="64"/>
      </top>
      <bottom style="thin">
        <color indexed="64"/>
      </bottom>
      <diagonal/>
    </border>
    <border>
      <left/>
      <right/>
      <top style="double">
        <color indexed="64"/>
      </top>
      <bottom style="double">
        <color indexed="64"/>
      </bottom>
      <diagonal/>
    </border>
    <border>
      <left/>
      <right/>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3" fillId="0" borderId="0"/>
    <xf numFmtId="9" fontId="1" fillId="0" borderId="0" applyFont="0" applyFill="0" applyBorder="0" applyAlignment="0" applyProtection="0"/>
  </cellStyleXfs>
  <cellXfs count="146">
    <xf numFmtId="0" fontId="0" fillId="0" borderId="0" xfId="0"/>
    <xf numFmtId="0" fontId="2" fillId="0" borderId="0" xfId="0" applyFont="1"/>
    <xf numFmtId="164" fontId="0" fillId="0" borderId="0" xfId="1" applyNumberFormat="1" applyFont="1"/>
    <xf numFmtId="165" fontId="4" fillId="0" borderId="0" xfId="0" applyNumberFormat="1" applyFont="1"/>
    <xf numFmtId="165" fontId="4" fillId="0" borderId="1" xfId="0" applyNumberFormat="1" applyFont="1" applyBorder="1"/>
    <xf numFmtId="0" fontId="0" fillId="0" borderId="0" xfId="0" applyFont="1"/>
    <xf numFmtId="0" fontId="5" fillId="0" borderId="0" xfId="3" applyFont="1" applyBorder="1" applyAlignment="1">
      <alignment horizontal="center"/>
    </xf>
    <xf numFmtId="0" fontId="5" fillId="0" borderId="0" xfId="3" applyFont="1" applyBorder="1" applyAlignment="1"/>
    <xf numFmtId="0" fontId="6" fillId="0" borderId="0" xfId="3" applyFont="1"/>
    <xf numFmtId="0" fontId="5" fillId="0" borderId="0" xfId="0" applyFont="1" applyBorder="1"/>
    <xf numFmtId="0" fontId="0" fillId="0" borderId="0" xfId="0" applyFont="1" applyBorder="1"/>
    <xf numFmtId="0" fontId="5" fillId="0" borderId="0" xfId="0" applyFont="1"/>
    <xf numFmtId="0" fontId="5" fillId="0" borderId="0" xfId="0" applyFont="1" applyAlignment="1">
      <alignment horizontal="left"/>
    </xf>
    <xf numFmtId="0" fontId="0" fillId="0" borderId="0" xfId="0" applyFont="1" applyAlignment="1">
      <alignment horizontal="left" indent="1"/>
    </xf>
    <xf numFmtId="0" fontId="7" fillId="0" borderId="2" xfId="0" applyNumberFormat="1" applyFont="1" applyBorder="1"/>
    <xf numFmtId="165" fontId="4" fillId="0" borderId="0" xfId="0" applyNumberFormat="1" applyFont="1" applyBorder="1"/>
    <xf numFmtId="0" fontId="6" fillId="0" borderId="0" xfId="3" applyFont="1" applyAlignment="1">
      <alignment horizontal="left" indent="1"/>
    </xf>
    <xf numFmtId="0" fontId="6" fillId="0" borderId="3" xfId="3" applyFont="1" applyBorder="1" applyAlignment="1">
      <alignment horizontal="left" indent="2"/>
    </xf>
    <xf numFmtId="0" fontId="6" fillId="0" borderId="0" xfId="3" applyFont="1" applyAlignment="1">
      <alignment horizontal="left"/>
    </xf>
    <xf numFmtId="0" fontId="6" fillId="0" borderId="1" xfId="3" applyFont="1" applyBorder="1" applyAlignment="1">
      <alignment horizontal="left" indent="1"/>
    </xf>
    <xf numFmtId="0" fontId="7" fillId="0" borderId="0" xfId="0" applyFont="1"/>
    <xf numFmtId="0" fontId="4" fillId="0" borderId="0" xfId="0" applyFont="1" applyAlignment="1">
      <alignment horizontal="left"/>
    </xf>
    <xf numFmtId="0" fontId="4" fillId="0" borderId="0" xfId="0" applyFont="1" applyAlignment="1">
      <alignment horizontal="left" wrapText="1"/>
    </xf>
    <xf numFmtId="0" fontId="4" fillId="0" borderId="0" xfId="0" applyFont="1" applyAlignment="1">
      <alignment horizontal="left" wrapText="1" indent="1"/>
    </xf>
    <xf numFmtId="165" fontId="4" fillId="0" borderId="3" xfId="0" applyNumberFormat="1" applyFont="1" applyBorder="1"/>
    <xf numFmtId="0" fontId="4" fillId="0" borderId="0" xfId="0" applyFont="1" applyAlignment="1">
      <alignment horizontal="left" wrapText="1" indent="2"/>
    </xf>
    <xf numFmtId="0" fontId="4" fillId="0" borderId="0" xfId="0" applyFont="1" applyAlignment="1">
      <alignment horizontal="left" indent="2"/>
    </xf>
    <xf numFmtId="0" fontId="8" fillId="2" borderId="0" xfId="0" applyFont="1" applyFill="1"/>
    <xf numFmtId="0" fontId="0" fillId="2" borderId="0" xfId="0" applyFont="1" applyFill="1"/>
    <xf numFmtId="0" fontId="4" fillId="0" borderId="0" xfId="0" applyNumberFormat="1" applyFont="1" applyAlignment="1"/>
    <xf numFmtId="0" fontId="4" fillId="0" borderId="1" xfId="0" applyNumberFormat="1" applyFont="1" applyBorder="1" applyAlignment="1"/>
    <xf numFmtId="0" fontId="5" fillId="0" borderId="3" xfId="3" applyFont="1" applyBorder="1" applyAlignment="1">
      <alignment horizontal="left"/>
    </xf>
    <xf numFmtId="164" fontId="0" fillId="0" borderId="0" xfId="0" applyNumberFormat="1" applyFont="1"/>
    <xf numFmtId="44" fontId="4" fillId="0" borderId="0" xfId="2" applyFont="1"/>
    <xf numFmtId="0" fontId="9" fillId="0" borderId="0" xfId="0" applyFont="1" applyAlignment="1">
      <alignment horizontal="left" wrapText="1" indent="2"/>
    </xf>
    <xf numFmtId="165" fontId="4" fillId="0" borderId="0" xfId="0" applyNumberFormat="1" applyFont="1" applyAlignment="1">
      <alignment horizontal="right"/>
    </xf>
    <xf numFmtId="166" fontId="10" fillId="0" borderId="0" xfId="4" applyNumberFormat="1" applyFont="1"/>
    <xf numFmtId="0" fontId="10" fillId="0" borderId="0" xfId="0" applyFont="1"/>
    <xf numFmtId="165" fontId="4" fillId="0" borderId="0" xfId="0" applyNumberFormat="1" applyFont="1" applyAlignment="1"/>
    <xf numFmtId="0" fontId="0" fillId="0" borderId="0" xfId="0" applyFont="1" applyAlignment="1"/>
    <xf numFmtId="0" fontId="2" fillId="0" borderId="4" xfId="0" applyFont="1" applyBorder="1"/>
    <xf numFmtId="0" fontId="7" fillId="0" borderId="2" xfId="0" applyNumberFormat="1" applyFont="1" applyBorder="1" applyAlignment="1"/>
    <xf numFmtId="0" fontId="6" fillId="0" borderId="1" xfId="0" applyFont="1" applyBorder="1"/>
    <xf numFmtId="0" fontId="6" fillId="0" borderId="0" xfId="0" applyFont="1" applyBorder="1"/>
    <xf numFmtId="0" fontId="5" fillId="0" borderId="2" xfId="3" applyFont="1" applyBorder="1" applyAlignment="1">
      <alignment horizontal="left" indent="1"/>
    </xf>
    <xf numFmtId="0" fontId="5" fillId="0" borderId="2" xfId="3" applyFont="1" applyBorder="1" applyAlignment="1">
      <alignment horizontal="left"/>
    </xf>
    <xf numFmtId="0" fontId="11" fillId="0" borderId="0" xfId="0" applyFont="1" applyAlignment="1">
      <alignment horizontal="center"/>
    </xf>
    <xf numFmtId="0" fontId="5" fillId="3" borderId="0" xfId="3" applyFont="1" applyFill="1" applyBorder="1" applyAlignment="1"/>
    <xf numFmtId="0" fontId="0" fillId="3" borderId="0" xfId="0" applyFont="1" applyFill="1"/>
    <xf numFmtId="0" fontId="2" fillId="3" borderId="0" xfId="0" applyFont="1" applyFill="1"/>
    <xf numFmtId="0" fontId="10" fillId="3" borderId="0" xfId="0" applyFont="1" applyFill="1"/>
    <xf numFmtId="0" fontId="0" fillId="3" borderId="0" xfId="0" applyFont="1" applyFill="1" applyAlignment="1"/>
    <xf numFmtId="0" fontId="4" fillId="3" borderId="0" xfId="0" applyFont="1" applyFill="1" applyAlignment="1">
      <alignment horizontal="left"/>
    </xf>
    <xf numFmtId="0" fontId="0" fillId="0" borderId="0" xfId="0" applyFont="1" applyFill="1"/>
    <xf numFmtId="0" fontId="0" fillId="0" borderId="0" xfId="0" applyFont="1" applyFill="1" applyAlignment="1"/>
    <xf numFmtId="167" fontId="4" fillId="0" borderId="0" xfId="0" applyNumberFormat="1" applyFont="1"/>
    <xf numFmtId="167" fontId="7" fillId="0" borderId="2" xfId="0" applyNumberFormat="1" applyFont="1" applyBorder="1"/>
    <xf numFmtId="168" fontId="0" fillId="0" borderId="0" xfId="1" applyNumberFormat="1" applyFont="1"/>
    <xf numFmtId="167" fontId="7" fillId="0" borderId="3" xfId="0" applyNumberFormat="1" applyFont="1" applyBorder="1"/>
    <xf numFmtId="168" fontId="2" fillId="0" borderId="4" xfId="1" applyNumberFormat="1" applyFont="1" applyBorder="1"/>
    <xf numFmtId="167" fontId="4" fillId="0" borderId="0" xfId="0" applyNumberFormat="1" applyFont="1" applyAlignment="1"/>
    <xf numFmtId="0" fontId="12" fillId="0" borderId="0" xfId="0" applyFont="1" applyFill="1" applyAlignment="1">
      <alignment horizontal="left" indent="1"/>
    </xf>
    <xf numFmtId="0" fontId="4" fillId="0" borderId="0" xfId="0" applyFont="1" applyAlignment="1">
      <alignment horizontal="left" wrapText="1" indent="3"/>
    </xf>
    <xf numFmtId="165" fontId="4" fillId="0" borderId="5" xfId="0" applyNumberFormat="1" applyFont="1" applyBorder="1"/>
    <xf numFmtId="0" fontId="12" fillId="0" borderId="5" xfId="0" applyFont="1" applyFill="1" applyBorder="1" applyAlignment="1">
      <alignment horizontal="left" indent="1"/>
    </xf>
    <xf numFmtId="9" fontId="4" fillId="0" borderId="0" xfId="4" applyNumberFormat="1" applyFont="1"/>
    <xf numFmtId="9" fontId="4" fillId="0" borderId="5" xfId="4" applyNumberFormat="1" applyFont="1" applyBorder="1"/>
    <xf numFmtId="9" fontId="4" fillId="0" borderId="5" xfId="4" applyNumberFormat="1" applyFont="1" applyBorder="1" applyAlignment="1">
      <alignment horizontal="right"/>
    </xf>
    <xf numFmtId="9" fontId="4" fillId="0" borderId="3" xfId="4" applyNumberFormat="1" applyFont="1" applyBorder="1"/>
    <xf numFmtId="9" fontId="4" fillId="0" borderId="0" xfId="4" applyNumberFormat="1" applyFont="1" applyAlignment="1">
      <alignment horizontal="right"/>
    </xf>
    <xf numFmtId="9" fontId="4" fillId="0" borderId="1" xfId="4" applyNumberFormat="1" applyFont="1" applyBorder="1"/>
    <xf numFmtId="9" fontId="7" fillId="0" borderId="2" xfId="4" applyNumberFormat="1" applyFont="1" applyBorder="1"/>
    <xf numFmtId="0" fontId="7" fillId="0" borderId="0" xfId="0" applyFont="1" applyAlignment="1">
      <alignment horizontal="left" wrapText="1" indent="1"/>
    </xf>
    <xf numFmtId="167" fontId="7" fillId="0" borderId="0" xfId="0" applyNumberFormat="1" applyFont="1" applyBorder="1"/>
    <xf numFmtId="169" fontId="7" fillId="0" borderId="2" xfId="2" applyNumberFormat="1" applyFont="1" applyBorder="1"/>
    <xf numFmtId="165" fontId="4" fillId="0" borderId="0" xfId="0" applyNumberFormat="1" applyFont="1" applyFill="1"/>
    <xf numFmtId="165" fontId="4" fillId="0" borderId="0" xfId="0" applyNumberFormat="1" applyFont="1" applyFill="1" applyAlignment="1"/>
    <xf numFmtId="169" fontId="4" fillId="0" borderId="0" xfId="2" applyNumberFormat="1" applyFont="1" applyFill="1"/>
    <xf numFmtId="170" fontId="4" fillId="0" borderId="0" xfId="2" applyNumberFormat="1" applyFont="1" applyFill="1"/>
    <xf numFmtId="171" fontId="4" fillId="0" borderId="0" xfId="1" applyNumberFormat="1" applyFont="1"/>
    <xf numFmtId="164" fontId="4" fillId="0" borderId="0" xfId="1" applyNumberFormat="1" applyFont="1" applyFill="1"/>
    <xf numFmtId="169" fontId="0" fillId="0" borderId="0" xfId="2" applyNumberFormat="1" applyFont="1"/>
    <xf numFmtId="167" fontId="4" fillId="0" borderId="0" xfId="0" applyNumberFormat="1" applyFont="1" applyFill="1"/>
    <xf numFmtId="167" fontId="7" fillId="0" borderId="2" xfId="0" applyNumberFormat="1" applyFont="1" applyFill="1" applyBorder="1"/>
    <xf numFmtId="0" fontId="11" fillId="0" borderId="0" xfId="0" applyFont="1" applyAlignment="1">
      <alignment horizontal="left"/>
    </xf>
    <xf numFmtId="0" fontId="13" fillId="0" borderId="0" xfId="0" applyFont="1" applyFill="1"/>
    <xf numFmtId="165" fontId="0" fillId="0" borderId="0" xfId="0" applyNumberFormat="1" applyFont="1"/>
    <xf numFmtId="165" fontId="4" fillId="0" borderId="1" xfId="0" applyNumberFormat="1" applyFont="1" applyFill="1" applyBorder="1"/>
    <xf numFmtId="0" fontId="0" fillId="0" borderId="0" xfId="0" applyFont="1" applyFill="1" applyBorder="1"/>
    <xf numFmtId="165" fontId="4" fillId="0" borderId="0" xfId="0" applyNumberFormat="1" applyFont="1" applyFill="1" applyBorder="1"/>
    <xf numFmtId="0" fontId="2" fillId="0" borderId="0" xfId="0" applyFont="1" applyAlignment="1">
      <alignment wrapText="1"/>
    </xf>
    <xf numFmtId="0" fontId="0" fillId="0" borderId="0" xfId="0" applyAlignment="1">
      <alignment wrapText="1"/>
    </xf>
    <xf numFmtId="0" fontId="0" fillId="0" borderId="0" xfId="0" applyAlignment="1">
      <alignment vertical="top" wrapText="1"/>
    </xf>
    <xf numFmtId="0" fontId="2" fillId="0" borderId="0" xfId="0" applyFont="1" applyFill="1"/>
    <xf numFmtId="0" fontId="10" fillId="0" borderId="0" xfId="0" applyFont="1" applyFill="1"/>
    <xf numFmtId="0" fontId="4" fillId="0" borderId="0" xfId="0" applyFont="1" applyFill="1" applyAlignment="1">
      <alignment horizontal="left"/>
    </xf>
    <xf numFmtId="0" fontId="5" fillId="0" borderId="0" xfId="3" applyFont="1" applyFill="1" applyBorder="1" applyAlignment="1"/>
    <xf numFmtId="0" fontId="4" fillId="0" borderId="0" xfId="0" applyFont="1" applyFill="1" applyAlignment="1">
      <alignment horizontal="left" wrapText="1" indent="2"/>
    </xf>
    <xf numFmtId="0" fontId="4" fillId="0" borderId="0" xfId="0" applyFont="1" applyFill="1" applyAlignment="1">
      <alignment horizontal="left" wrapText="1"/>
    </xf>
    <xf numFmtId="0" fontId="0" fillId="0" borderId="0" xfId="0" applyFont="1" applyAlignment="1">
      <alignment horizontal="left" indent="2"/>
    </xf>
    <xf numFmtId="167" fontId="0" fillId="0" borderId="0" xfId="0" applyNumberFormat="1" applyFont="1"/>
    <xf numFmtId="9" fontId="0" fillId="0" borderId="0" xfId="4" applyFont="1"/>
    <xf numFmtId="166" fontId="0" fillId="0" borderId="0" xfId="4" applyNumberFormat="1" applyFont="1"/>
    <xf numFmtId="0" fontId="5" fillId="0" borderId="0" xfId="3" applyFont="1" applyBorder="1" applyAlignment="1">
      <alignment horizontal="left"/>
    </xf>
    <xf numFmtId="164" fontId="4" fillId="0" borderId="0" xfId="1" quotePrefix="1" applyNumberFormat="1" applyFont="1" applyFill="1" applyAlignment="1">
      <alignment horizontal="center"/>
    </xf>
    <xf numFmtId="9" fontId="4" fillId="0" borderId="0" xfId="4" applyFont="1" applyBorder="1"/>
    <xf numFmtId="9" fontId="7" fillId="0" borderId="2" xfId="4" applyFont="1" applyBorder="1"/>
    <xf numFmtId="171" fontId="0" fillId="0" borderId="0" xfId="0" applyNumberFormat="1" applyFont="1"/>
    <xf numFmtId="169" fontId="7" fillId="0" borderId="0" xfId="2" applyNumberFormat="1" applyFont="1" applyBorder="1"/>
    <xf numFmtId="0" fontId="5" fillId="0" borderId="0" xfId="3" applyFont="1" applyFill="1" applyBorder="1" applyAlignment="1">
      <alignment horizontal="center"/>
    </xf>
    <xf numFmtId="171" fontId="4" fillId="0" borderId="0" xfId="1" applyNumberFormat="1" applyFont="1" applyFill="1"/>
    <xf numFmtId="167" fontId="0" fillId="0" borderId="0" xfId="0" applyNumberFormat="1" applyFont="1" applyFill="1"/>
    <xf numFmtId="0" fontId="7" fillId="0" borderId="0" xfId="0" applyFont="1" applyAlignment="1">
      <alignment horizontal="left"/>
    </xf>
    <xf numFmtId="165" fontId="4" fillId="0" borderId="5" xfId="0" applyNumberFormat="1" applyFont="1" applyFill="1" applyBorder="1"/>
    <xf numFmtId="165" fontId="4" fillId="0" borderId="3" xfId="0" applyNumberFormat="1" applyFont="1" applyFill="1" applyBorder="1"/>
    <xf numFmtId="165" fontId="4" fillId="0" borderId="0" xfId="0" applyNumberFormat="1" applyFont="1" applyFill="1" applyAlignment="1">
      <alignment horizontal="right"/>
    </xf>
    <xf numFmtId="168" fontId="0" fillId="0" borderId="0" xfId="1" applyNumberFormat="1" applyFont="1" applyFill="1"/>
    <xf numFmtId="164" fontId="0" fillId="0" borderId="0" xfId="1" applyNumberFormat="1" applyFont="1" applyFill="1"/>
    <xf numFmtId="172" fontId="4" fillId="0" borderId="0" xfId="1" applyNumberFormat="1" applyFont="1"/>
    <xf numFmtId="9" fontId="0" fillId="0" borderId="0" xfId="4" applyFont="1" applyFill="1"/>
    <xf numFmtId="43" fontId="0" fillId="0" borderId="0" xfId="1" applyFont="1" applyFill="1"/>
    <xf numFmtId="167" fontId="7" fillId="0" borderId="3" xfId="0" applyNumberFormat="1" applyFont="1" applyFill="1" applyBorder="1"/>
    <xf numFmtId="169" fontId="7" fillId="0" borderId="2" xfId="2" applyNumberFormat="1" applyFont="1" applyFill="1" applyBorder="1"/>
    <xf numFmtId="169" fontId="7" fillId="0" borderId="0" xfId="2" applyNumberFormat="1" applyFont="1" applyFill="1" applyBorder="1"/>
    <xf numFmtId="169" fontId="0" fillId="0" borderId="0" xfId="2" applyNumberFormat="1" applyFont="1" applyFill="1"/>
    <xf numFmtId="44" fontId="4" fillId="0" borderId="0" xfId="2" applyFont="1" applyFill="1"/>
    <xf numFmtId="0" fontId="17" fillId="2" borderId="0" xfId="0" applyFont="1" applyFill="1"/>
    <xf numFmtId="0" fontId="16" fillId="3" borderId="0" xfId="0" applyFont="1" applyFill="1"/>
    <xf numFmtId="0" fontId="16" fillId="0" borderId="0" xfId="0" applyFont="1"/>
    <xf numFmtId="0" fontId="18" fillId="0" borderId="0" xfId="3" applyFont="1" applyBorder="1" applyAlignment="1">
      <alignment horizontal="left" indent="1"/>
    </xf>
    <xf numFmtId="0" fontId="19" fillId="0" borderId="0" xfId="3" applyFont="1" applyAlignment="1">
      <alignment horizontal="left" indent="1"/>
    </xf>
    <xf numFmtId="166" fontId="20" fillId="0" borderId="0" xfId="4" applyNumberFormat="1" applyFont="1"/>
    <xf numFmtId="0" fontId="20" fillId="3" borderId="0" xfId="0" applyFont="1" applyFill="1"/>
    <xf numFmtId="0" fontId="19" fillId="0" borderId="2" xfId="3" applyFont="1" applyBorder="1" applyAlignment="1">
      <alignment horizontal="left" indent="1"/>
    </xf>
    <xf numFmtId="166" fontId="20" fillId="0" borderId="2" xfId="4" applyNumberFormat="1" applyFont="1" applyFill="1" applyBorder="1"/>
    <xf numFmtId="166" fontId="20" fillId="0" borderId="0" xfId="4" applyNumberFormat="1" applyFont="1" applyFill="1" applyBorder="1"/>
    <xf numFmtId="9" fontId="4" fillId="0" borderId="0" xfId="4" applyFont="1" applyFill="1" applyBorder="1"/>
    <xf numFmtId="9" fontId="7" fillId="0" borderId="2" xfId="4" applyFont="1" applyFill="1" applyBorder="1"/>
    <xf numFmtId="164" fontId="0" fillId="0" borderId="0" xfId="0" applyNumberFormat="1" applyFont="1" applyFill="1"/>
    <xf numFmtId="165" fontId="0" fillId="0" borderId="0" xfId="0" applyNumberFormat="1" applyFont="1" applyFill="1"/>
    <xf numFmtId="166" fontId="7" fillId="0" borderId="0" xfId="4" applyNumberFormat="1" applyFont="1" applyBorder="1"/>
    <xf numFmtId="0" fontId="0" fillId="0" borderId="0" xfId="0" applyAlignment="1">
      <alignment horizontal="left" indent="2"/>
    </xf>
    <xf numFmtId="166" fontId="20" fillId="0" borderId="0" xfId="4" applyNumberFormat="1" applyFont="1" applyFill="1"/>
    <xf numFmtId="0" fontId="9" fillId="0" borderId="0" xfId="0" applyFont="1" applyAlignment="1">
      <alignment horizontal="left" vertical="top" wrapText="1"/>
    </xf>
    <xf numFmtId="0" fontId="9" fillId="0" borderId="0" xfId="0" quotePrefix="1" applyFont="1" applyAlignment="1">
      <alignment horizontal="left" wrapText="1"/>
    </xf>
    <xf numFmtId="0" fontId="10" fillId="0" borderId="0" xfId="0" applyFont="1" applyAlignment="1">
      <alignment horizontal="left" vertical="top" wrapText="1"/>
    </xf>
  </cellXfs>
  <cellStyles count="5">
    <cellStyle name="Comma" xfId="1" builtinId="3"/>
    <cellStyle name="Currency" xfId="2" builtinId="4"/>
    <cellStyle name="Normal" xfId="0" builtinId="0"/>
    <cellStyle name="Normal 2" xfId="3" xr:uid="{4D65EF24-7AC5-4E7A-93E6-718E4908760F}"/>
    <cellStyle name="Percent" xfId="4" builtinId="5"/>
  </cellStyles>
  <dxfs count="0"/>
  <tableStyles count="0" defaultTableStyle="TableStyleMedium2" defaultPivotStyle="PivotStyleLight16"/>
  <colors>
    <mruColors>
      <color rgb="FFFF66CC"/>
      <color rgb="FFD600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A75594-41A6-4FDF-B467-EDC37DE0810C}">
  <dimension ref="A1:AB308"/>
  <sheetViews>
    <sheetView tabSelected="1" zoomScale="85" zoomScaleNormal="85" workbookViewId="0">
      <pane xSplit="1" ySplit="2" topLeftCell="M3" activePane="bottomRight" state="frozen"/>
      <selection pane="topRight" activeCell="B1" sqref="B1"/>
      <selection pane="bottomLeft" activeCell="A3" sqref="A3"/>
      <selection pane="bottomRight" activeCell="Z4" sqref="Z4"/>
    </sheetView>
  </sheetViews>
  <sheetFormatPr defaultColWidth="9.28515625" defaultRowHeight="15" outlineLevelRow="1" x14ac:dyDescent="0.25"/>
  <cols>
    <col min="1" max="1" width="81.42578125" style="5" bestFit="1" customWidth="1"/>
    <col min="2" max="18" width="14.140625" style="5" customWidth="1"/>
    <col min="19" max="19" width="1.42578125" style="53" customWidth="1"/>
    <col min="20" max="24" width="14.140625" style="5" customWidth="1"/>
    <col min="25" max="25" width="1.42578125" style="53" customWidth="1"/>
    <col min="26" max="26" width="14.28515625" style="5" bestFit="1" customWidth="1"/>
    <col min="27" max="27" width="10" style="5" bestFit="1" customWidth="1"/>
    <col min="28" max="16384" width="9.28515625" style="5"/>
  </cols>
  <sheetData>
    <row r="1" spans="1:28" ht="18.75" x14ac:dyDescent="0.3">
      <c r="A1" s="85" t="s">
        <v>194</v>
      </c>
      <c r="S1" s="47"/>
      <c r="Y1" s="47"/>
    </row>
    <row r="2" spans="1:28" ht="15.75" x14ac:dyDescent="0.25">
      <c r="A2" s="84" t="s">
        <v>122</v>
      </c>
      <c r="B2" s="6" t="s">
        <v>93</v>
      </c>
      <c r="C2" s="6" t="s">
        <v>94</v>
      </c>
      <c r="D2" s="6" t="s">
        <v>95</v>
      </c>
      <c r="E2" s="6" t="s">
        <v>96</v>
      </c>
      <c r="F2" s="6" t="s">
        <v>97</v>
      </c>
      <c r="G2" s="6" t="s">
        <v>98</v>
      </c>
      <c r="H2" s="6" t="s">
        <v>99</v>
      </c>
      <c r="I2" s="6" t="s">
        <v>100</v>
      </c>
      <c r="J2" s="6" t="s">
        <v>101</v>
      </c>
      <c r="K2" s="6" t="s">
        <v>109</v>
      </c>
      <c r="L2" s="6" t="s">
        <v>172</v>
      </c>
      <c r="M2" s="6" t="s">
        <v>173</v>
      </c>
      <c r="N2" s="6" t="s">
        <v>180</v>
      </c>
      <c r="O2" s="6" t="s">
        <v>181</v>
      </c>
      <c r="P2" s="6" t="s">
        <v>182</v>
      </c>
      <c r="Q2" s="6" t="s">
        <v>184</v>
      </c>
      <c r="R2" s="6" t="s">
        <v>191</v>
      </c>
      <c r="S2" s="47"/>
      <c r="T2" s="109">
        <v>2018</v>
      </c>
      <c r="U2" s="109">
        <v>2019</v>
      </c>
      <c r="V2" s="109">
        <v>2020</v>
      </c>
      <c r="W2" s="109">
        <v>2021</v>
      </c>
      <c r="X2" s="109" t="s">
        <v>192</v>
      </c>
      <c r="Y2" s="47"/>
      <c r="Z2" s="7"/>
    </row>
    <row r="3" spans="1:28" ht="15.75" x14ac:dyDescent="0.25">
      <c r="A3" s="46"/>
      <c r="B3" s="6"/>
      <c r="C3" s="6"/>
      <c r="D3" s="6"/>
      <c r="E3" s="6"/>
      <c r="F3" s="6"/>
      <c r="G3" s="6"/>
      <c r="H3" s="6"/>
      <c r="I3" s="6"/>
      <c r="J3" s="6"/>
      <c r="K3" s="6"/>
      <c r="L3" s="6"/>
      <c r="M3" s="6"/>
      <c r="N3" s="6"/>
      <c r="O3" s="6"/>
      <c r="P3" s="6"/>
      <c r="Q3" s="6"/>
      <c r="R3" s="6"/>
      <c r="S3" s="47"/>
      <c r="T3" s="6"/>
      <c r="U3" s="6"/>
      <c r="V3" s="6"/>
      <c r="W3" s="6"/>
      <c r="X3" s="6"/>
      <c r="Y3" s="47"/>
      <c r="Z3" s="7"/>
    </row>
    <row r="4" spans="1:28" ht="15.75" x14ac:dyDescent="0.25">
      <c r="A4" s="27" t="s">
        <v>38</v>
      </c>
      <c r="B4" s="28"/>
      <c r="C4" s="28"/>
      <c r="D4" s="28"/>
      <c r="E4" s="28"/>
      <c r="F4" s="28"/>
      <c r="G4" s="28"/>
      <c r="H4" s="28"/>
      <c r="I4" s="28"/>
      <c r="J4" s="28"/>
      <c r="K4" s="28"/>
      <c r="L4" s="28"/>
      <c r="M4" s="28"/>
      <c r="N4" s="28"/>
      <c r="O4" s="28"/>
      <c r="P4" s="28"/>
      <c r="Q4" s="28"/>
      <c r="R4" s="28"/>
      <c r="S4" s="48"/>
      <c r="T4" s="28"/>
      <c r="U4" s="28"/>
      <c r="V4" s="28"/>
      <c r="W4" s="28"/>
      <c r="X4" s="28"/>
      <c r="Y4" s="48"/>
    </row>
    <row r="5" spans="1:28" s="53" customFormat="1" ht="15.75" outlineLevel="1" x14ac:dyDescent="0.25">
      <c r="A5" s="61" t="s">
        <v>113</v>
      </c>
      <c r="B5" s="55">
        <v>89735000</v>
      </c>
      <c r="C5" s="55">
        <v>91718000</v>
      </c>
      <c r="D5" s="55">
        <v>88713000</v>
      </c>
      <c r="E5" s="55">
        <v>95564000</v>
      </c>
      <c r="F5" s="55">
        <v>98113000</v>
      </c>
      <c r="G5" s="55">
        <v>96993000</v>
      </c>
      <c r="H5" s="55">
        <v>96233000</v>
      </c>
      <c r="I5" s="55">
        <v>100902000</v>
      </c>
      <c r="J5" s="55">
        <v>99736000</v>
      </c>
      <c r="K5" s="55">
        <v>98164000</v>
      </c>
      <c r="L5" s="55">
        <v>102816000</v>
      </c>
      <c r="M5" s="82">
        <v>111805000</v>
      </c>
      <c r="N5" s="82">
        <v>118400000</v>
      </c>
      <c r="O5" s="82">
        <v>120715000</v>
      </c>
      <c r="P5" s="82">
        <v>121707000</v>
      </c>
      <c r="Q5" s="82">
        <v>129390000</v>
      </c>
      <c r="R5" s="82">
        <v>127070000</v>
      </c>
      <c r="S5" s="48"/>
      <c r="T5" s="55">
        <v>365730000</v>
      </c>
      <c r="U5" s="55">
        <v>392241000</v>
      </c>
      <c r="V5" s="55">
        <v>412521000</v>
      </c>
      <c r="W5" s="82">
        <v>490212000</v>
      </c>
      <c r="X5" s="82">
        <v>498882000</v>
      </c>
      <c r="Y5" s="48"/>
      <c r="Z5" s="5"/>
      <c r="AA5" s="5"/>
      <c r="AB5" s="111"/>
    </row>
    <row r="6" spans="1:28" s="53" customFormat="1" ht="15.75" outlineLevel="1" x14ac:dyDescent="0.25">
      <c r="A6" s="61" t="s">
        <v>114</v>
      </c>
      <c r="B6" s="3">
        <v>60573000</v>
      </c>
      <c r="C6" s="3">
        <v>64866000</v>
      </c>
      <c r="D6" s="3">
        <v>62862000</v>
      </c>
      <c r="E6" s="3">
        <v>66508000</v>
      </c>
      <c r="F6" s="3">
        <v>65219000</v>
      </c>
      <c r="G6" s="3">
        <v>64748000</v>
      </c>
      <c r="H6" s="3">
        <v>62846000</v>
      </c>
      <c r="I6" s="3">
        <v>65469000</v>
      </c>
      <c r="J6" s="3">
        <v>61549000</v>
      </c>
      <c r="K6" s="3">
        <v>61066000</v>
      </c>
      <c r="L6" s="3">
        <v>62411000</v>
      </c>
      <c r="M6" s="75">
        <v>69139000</v>
      </c>
      <c r="N6" s="75">
        <v>64881000</v>
      </c>
      <c r="O6" s="75">
        <v>69197000</v>
      </c>
      <c r="P6" s="75">
        <v>72732000</v>
      </c>
      <c r="Q6" s="75">
        <v>76393000</v>
      </c>
      <c r="R6" s="75">
        <v>72062000</v>
      </c>
      <c r="S6" s="48"/>
      <c r="T6" s="3">
        <v>254809000</v>
      </c>
      <c r="U6" s="3">
        <v>258282000</v>
      </c>
      <c r="V6" s="3">
        <v>254165000</v>
      </c>
      <c r="W6" s="75">
        <v>283203000</v>
      </c>
      <c r="X6" s="75">
        <v>290384000</v>
      </c>
      <c r="Y6" s="48"/>
      <c r="Z6" s="5"/>
      <c r="AA6" s="5"/>
      <c r="AB6" s="111"/>
    </row>
    <row r="7" spans="1:28" s="53" customFormat="1" ht="15.75" outlineLevel="1" x14ac:dyDescent="0.25">
      <c r="A7" s="64" t="s">
        <v>115</v>
      </c>
      <c r="B7" s="63">
        <v>2711000</v>
      </c>
      <c r="C7" s="63">
        <v>0</v>
      </c>
      <c r="D7" s="63">
        <v>0</v>
      </c>
      <c r="E7" s="63">
        <v>0</v>
      </c>
      <c r="F7" s="63">
        <v>0</v>
      </c>
      <c r="G7" s="63">
        <v>0</v>
      </c>
      <c r="H7" s="63">
        <v>0</v>
      </c>
      <c r="I7" s="63">
        <v>0</v>
      </c>
      <c r="J7" s="63">
        <v>0</v>
      </c>
      <c r="K7" s="63">
        <v>0</v>
      </c>
      <c r="L7" s="63">
        <v>0</v>
      </c>
      <c r="M7" s="113">
        <v>0</v>
      </c>
      <c r="N7" s="113">
        <v>0</v>
      </c>
      <c r="O7" s="113">
        <v>0</v>
      </c>
      <c r="P7" s="113">
        <v>0</v>
      </c>
      <c r="Q7" s="113">
        <v>0</v>
      </c>
      <c r="R7" s="113">
        <v>0</v>
      </c>
      <c r="S7" s="48"/>
      <c r="T7" s="63">
        <v>2711000</v>
      </c>
      <c r="U7" s="63">
        <v>0</v>
      </c>
      <c r="V7" s="63">
        <v>0</v>
      </c>
      <c r="W7" s="113">
        <v>0</v>
      </c>
      <c r="X7" s="113">
        <v>0</v>
      </c>
      <c r="Y7" s="48"/>
      <c r="Z7" s="5"/>
      <c r="AA7" s="5"/>
      <c r="AB7" s="111"/>
    </row>
    <row r="8" spans="1:28" outlineLevel="1" x14ac:dyDescent="0.25">
      <c r="A8" s="8" t="s">
        <v>42</v>
      </c>
      <c r="B8" s="55">
        <v>153019000</v>
      </c>
      <c r="C8" s="55">
        <v>156584000</v>
      </c>
      <c r="D8" s="55">
        <v>151575000</v>
      </c>
      <c r="E8" s="55">
        <v>162072000</v>
      </c>
      <c r="F8" s="55">
        <v>163332000</v>
      </c>
      <c r="G8" s="55">
        <v>161741000</v>
      </c>
      <c r="H8" s="55">
        <v>159079000</v>
      </c>
      <c r="I8" s="55">
        <v>166371000</v>
      </c>
      <c r="J8" s="55">
        <v>161285000</v>
      </c>
      <c r="K8" s="55">
        <v>159230000</v>
      </c>
      <c r="L8" s="55">
        <v>165227000</v>
      </c>
      <c r="M8" s="82">
        <v>180944000</v>
      </c>
      <c r="N8" s="82">
        <v>183281000</v>
      </c>
      <c r="O8" s="82">
        <v>189912000</v>
      </c>
      <c r="P8" s="82">
        <v>194439000</v>
      </c>
      <c r="Q8" s="82">
        <v>205783000</v>
      </c>
      <c r="R8" s="82">
        <v>199132000</v>
      </c>
      <c r="S8" s="48"/>
      <c r="T8" s="55">
        <v>623250000</v>
      </c>
      <c r="U8" s="55">
        <v>650523000</v>
      </c>
      <c r="V8" s="55">
        <v>666686000</v>
      </c>
      <c r="W8" s="82">
        <v>773415000</v>
      </c>
      <c r="X8" s="82">
        <v>789266000</v>
      </c>
      <c r="Y8" s="48"/>
      <c r="AB8" s="111"/>
    </row>
    <row r="9" spans="1:28" outlineLevel="1" x14ac:dyDescent="0.25">
      <c r="A9" s="8" t="s">
        <v>43</v>
      </c>
      <c r="B9" s="3"/>
      <c r="C9" s="3"/>
      <c r="D9" s="3"/>
      <c r="E9" s="3"/>
      <c r="F9" s="3"/>
      <c r="G9" s="3"/>
      <c r="H9" s="3"/>
      <c r="I9" s="3"/>
      <c r="J9" s="3"/>
      <c r="K9" s="3"/>
      <c r="L9" s="3"/>
      <c r="M9" s="75"/>
      <c r="N9" s="75"/>
      <c r="O9" s="75"/>
      <c r="P9" s="75"/>
      <c r="Q9" s="75"/>
      <c r="R9" s="75"/>
      <c r="S9" s="48"/>
      <c r="T9" s="3"/>
      <c r="U9" s="3"/>
      <c r="V9" s="3"/>
      <c r="W9" s="75"/>
      <c r="X9" s="75"/>
      <c r="Y9" s="48"/>
      <c r="AB9" s="111"/>
    </row>
    <row r="10" spans="1:28" outlineLevel="1" x14ac:dyDescent="0.25">
      <c r="A10" s="16" t="s">
        <v>27</v>
      </c>
      <c r="B10" s="3">
        <v>64490000</v>
      </c>
      <c r="C10" s="3">
        <v>67891000</v>
      </c>
      <c r="D10" s="3">
        <v>66461000</v>
      </c>
      <c r="E10" s="3">
        <v>68829000</v>
      </c>
      <c r="F10" s="3">
        <v>69218000</v>
      </c>
      <c r="G10" s="3">
        <v>68526000</v>
      </c>
      <c r="H10" s="3">
        <v>68635000</v>
      </c>
      <c r="I10" s="3">
        <v>71797000</v>
      </c>
      <c r="J10" s="3">
        <v>69123000</v>
      </c>
      <c r="K10" s="3">
        <v>63811000</v>
      </c>
      <c r="L10" s="3">
        <v>60331000</v>
      </c>
      <c r="M10" s="75">
        <v>66308000</v>
      </c>
      <c r="N10" s="75">
        <v>61832000</v>
      </c>
      <c r="O10" s="75">
        <v>67757000</v>
      </c>
      <c r="P10" s="75">
        <v>69634000</v>
      </c>
      <c r="Q10" s="75">
        <v>78436000</v>
      </c>
      <c r="R10" s="75">
        <v>69451000</v>
      </c>
      <c r="S10" s="48"/>
      <c r="T10" s="3">
        <v>267671000</v>
      </c>
      <c r="U10" s="3">
        <v>278176000</v>
      </c>
      <c r="V10" s="3">
        <v>259573000</v>
      </c>
      <c r="W10" s="75">
        <v>277659000</v>
      </c>
      <c r="X10" s="75">
        <v>285278000</v>
      </c>
      <c r="Y10" s="48"/>
      <c r="AB10" s="111"/>
    </row>
    <row r="11" spans="1:28" outlineLevel="1" x14ac:dyDescent="0.25">
      <c r="A11" s="16" t="s">
        <v>28</v>
      </c>
      <c r="B11" s="3">
        <v>40368000</v>
      </c>
      <c r="C11" s="3">
        <v>42018000</v>
      </c>
      <c r="D11" s="3">
        <v>41028000</v>
      </c>
      <c r="E11" s="3">
        <v>43034000</v>
      </c>
      <c r="F11" s="3">
        <v>44446000</v>
      </c>
      <c r="G11" s="3">
        <v>44488000</v>
      </c>
      <c r="H11" s="3">
        <v>45614000</v>
      </c>
      <c r="I11" s="3">
        <v>47182000</v>
      </c>
      <c r="J11" s="3">
        <v>42660000</v>
      </c>
      <c r="K11" s="3">
        <v>35557000</v>
      </c>
      <c r="L11" s="3">
        <v>36655000</v>
      </c>
      <c r="M11" s="75">
        <v>44369000</v>
      </c>
      <c r="N11" s="75">
        <v>41921000</v>
      </c>
      <c r="O11" s="75">
        <v>45896000</v>
      </c>
      <c r="P11" s="75">
        <v>54456000</v>
      </c>
      <c r="Q11" s="75">
        <v>62605000</v>
      </c>
      <c r="R11" s="75">
        <v>53329000</v>
      </c>
      <c r="S11" s="48"/>
      <c r="T11" s="3">
        <v>166448000</v>
      </c>
      <c r="U11" s="3">
        <v>181730000</v>
      </c>
      <c r="V11" s="3">
        <v>159241000</v>
      </c>
      <c r="W11" s="75">
        <v>204878000</v>
      </c>
      <c r="X11" s="75">
        <v>216286000</v>
      </c>
      <c r="Y11" s="48"/>
      <c r="AB11" s="111"/>
    </row>
    <row r="12" spans="1:28" outlineLevel="1" x14ac:dyDescent="0.25">
      <c r="A12" s="16" t="s">
        <v>29</v>
      </c>
      <c r="B12" s="3">
        <v>16448000</v>
      </c>
      <c r="C12" s="3">
        <v>16728000</v>
      </c>
      <c r="D12" s="3">
        <v>14032000</v>
      </c>
      <c r="E12" s="3">
        <v>11689000</v>
      </c>
      <c r="F12" s="3">
        <v>14986000</v>
      </c>
      <c r="G12" s="3">
        <v>13594000</v>
      </c>
      <c r="H12" s="3">
        <v>13533000</v>
      </c>
      <c r="I12" s="3">
        <v>15103000</v>
      </c>
      <c r="J12" s="3">
        <v>13069000</v>
      </c>
      <c r="K12" s="3">
        <v>12485000</v>
      </c>
      <c r="L12" s="3">
        <v>10617000</v>
      </c>
      <c r="M12" s="75">
        <v>9867000</v>
      </c>
      <c r="N12" s="75">
        <v>10731000</v>
      </c>
      <c r="O12" s="75">
        <v>11993000</v>
      </c>
      <c r="P12" s="75">
        <v>13565000</v>
      </c>
      <c r="Q12" s="75">
        <v>15725000</v>
      </c>
      <c r="R12" s="75">
        <v>13626000</v>
      </c>
      <c r="S12" s="48"/>
      <c r="T12" s="3">
        <v>58897000</v>
      </c>
      <c r="U12" s="3">
        <v>57216000</v>
      </c>
      <c r="V12" s="3">
        <v>46038000</v>
      </c>
      <c r="W12" s="75">
        <v>52014000</v>
      </c>
      <c r="X12" s="75">
        <v>54909000</v>
      </c>
      <c r="Y12" s="48"/>
      <c r="AB12" s="111"/>
    </row>
    <row r="13" spans="1:28" outlineLevel="1" x14ac:dyDescent="0.25">
      <c r="A13" s="16" t="s">
        <v>30</v>
      </c>
      <c r="B13" s="3">
        <v>27224000</v>
      </c>
      <c r="C13" s="3">
        <v>24322000</v>
      </c>
      <c r="D13" s="3">
        <v>23355000</v>
      </c>
      <c r="E13" s="3">
        <v>22881000</v>
      </c>
      <c r="F13" s="3">
        <v>26583000</v>
      </c>
      <c r="G13" s="3">
        <v>32063000</v>
      </c>
      <c r="H13" s="3">
        <v>28114000</v>
      </c>
      <c r="I13" s="3">
        <v>26486000</v>
      </c>
      <c r="J13" s="3">
        <v>30652000</v>
      </c>
      <c r="K13" s="3">
        <v>24832000</v>
      </c>
      <c r="L13" s="3">
        <v>28277000</v>
      </c>
      <c r="M13" s="75">
        <v>32807000</v>
      </c>
      <c r="N13" s="75">
        <v>30679000</v>
      </c>
      <c r="O13" s="75">
        <v>31041000</v>
      </c>
      <c r="P13" s="75">
        <v>34615000</v>
      </c>
      <c r="Q13" s="75">
        <v>34423000</v>
      </c>
      <c r="R13" s="75">
        <v>30808000</v>
      </c>
      <c r="S13" s="48"/>
      <c r="T13" s="3">
        <v>97782000</v>
      </c>
      <c r="U13" s="3">
        <v>113246000</v>
      </c>
      <c r="V13" s="3">
        <v>116568000</v>
      </c>
      <c r="W13" s="75">
        <v>130758000</v>
      </c>
      <c r="X13" s="75">
        <v>130887000</v>
      </c>
      <c r="Y13" s="48"/>
      <c r="AB13" s="111"/>
    </row>
    <row r="14" spans="1:28" outlineLevel="1" x14ac:dyDescent="0.25">
      <c r="A14" s="17" t="s">
        <v>69</v>
      </c>
      <c r="B14" s="24">
        <v>148530000</v>
      </c>
      <c r="C14" s="24">
        <v>150959000</v>
      </c>
      <c r="D14" s="24">
        <v>144876000</v>
      </c>
      <c r="E14" s="24">
        <v>146433000</v>
      </c>
      <c r="F14" s="24">
        <v>155233000</v>
      </c>
      <c r="G14" s="24">
        <v>158671000</v>
      </c>
      <c r="H14" s="24">
        <v>155896000</v>
      </c>
      <c r="I14" s="24">
        <v>160568000</v>
      </c>
      <c r="J14" s="24">
        <v>155504000</v>
      </c>
      <c r="K14" s="24">
        <v>136685000</v>
      </c>
      <c r="L14" s="24">
        <v>135880000</v>
      </c>
      <c r="M14" s="114">
        <v>153351000</v>
      </c>
      <c r="N14" s="114">
        <v>145163000</v>
      </c>
      <c r="O14" s="114">
        <v>156687000</v>
      </c>
      <c r="P14" s="114">
        <v>172270000</v>
      </c>
      <c r="Q14" s="114">
        <v>191189000</v>
      </c>
      <c r="R14" s="114">
        <v>167214000</v>
      </c>
      <c r="S14" s="48"/>
      <c r="T14" s="24">
        <v>590798000</v>
      </c>
      <c r="U14" s="24">
        <v>630368000</v>
      </c>
      <c r="V14" s="24">
        <v>581420000</v>
      </c>
      <c r="W14" s="114">
        <v>665309000</v>
      </c>
      <c r="X14" s="114">
        <v>687360000</v>
      </c>
      <c r="Y14" s="48"/>
      <c r="AB14" s="111"/>
    </row>
    <row r="15" spans="1:28" outlineLevel="1" x14ac:dyDescent="0.25">
      <c r="A15" s="16" t="s">
        <v>31</v>
      </c>
      <c r="B15" s="3">
        <v>4489000</v>
      </c>
      <c r="C15" s="3">
        <v>5625000</v>
      </c>
      <c r="D15" s="3">
        <v>6699000</v>
      </c>
      <c r="E15" s="3">
        <v>15639000</v>
      </c>
      <c r="F15" s="3">
        <v>8099000</v>
      </c>
      <c r="G15" s="3">
        <v>3070000</v>
      </c>
      <c r="H15" s="3">
        <v>3183000</v>
      </c>
      <c r="I15" s="3">
        <v>5803000</v>
      </c>
      <c r="J15" s="3">
        <v>5781000</v>
      </c>
      <c r="K15" s="3">
        <v>22545000</v>
      </c>
      <c r="L15" s="3">
        <v>29347000</v>
      </c>
      <c r="M15" s="75">
        <v>27593000</v>
      </c>
      <c r="N15" s="75">
        <v>38118000</v>
      </c>
      <c r="O15" s="75">
        <v>33225000</v>
      </c>
      <c r="P15" s="75">
        <v>22169000</v>
      </c>
      <c r="Q15" s="75">
        <v>14594000</v>
      </c>
      <c r="R15" s="75">
        <v>31918000</v>
      </c>
      <c r="S15" s="48"/>
      <c r="T15" s="3">
        <v>32452000</v>
      </c>
      <c r="U15" s="3">
        <v>20155000</v>
      </c>
      <c r="V15" s="3">
        <v>85266000</v>
      </c>
      <c r="W15" s="75">
        <v>108106000</v>
      </c>
      <c r="X15" s="75">
        <v>101906000</v>
      </c>
      <c r="Y15" s="48"/>
      <c r="AB15" s="111"/>
    </row>
    <row r="16" spans="1:28" outlineLevel="1" x14ac:dyDescent="0.25">
      <c r="A16" s="16" t="s">
        <v>135</v>
      </c>
      <c r="B16" s="3">
        <v>38613000</v>
      </c>
      <c r="C16" s="35" t="s">
        <v>39</v>
      </c>
      <c r="D16" s="35" t="s">
        <v>39</v>
      </c>
      <c r="E16" s="35" t="s">
        <v>39</v>
      </c>
      <c r="F16" s="35" t="s">
        <v>39</v>
      </c>
      <c r="G16" s="35" t="s">
        <v>39</v>
      </c>
      <c r="H16" s="35" t="s">
        <v>39</v>
      </c>
      <c r="I16" s="35" t="s">
        <v>39</v>
      </c>
      <c r="J16" s="35" t="s">
        <v>39</v>
      </c>
      <c r="K16" s="35" t="s">
        <v>39</v>
      </c>
      <c r="L16" s="35" t="s">
        <v>39</v>
      </c>
      <c r="M16" s="115" t="s">
        <v>39</v>
      </c>
      <c r="N16" s="115" t="s">
        <v>39</v>
      </c>
      <c r="O16" s="115" t="s">
        <v>39</v>
      </c>
      <c r="P16" s="115">
        <v>0</v>
      </c>
      <c r="Q16" s="115">
        <v>0</v>
      </c>
      <c r="R16" s="115">
        <v>0</v>
      </c>
      <c r="S16" s="48"/>
      <c r="T16" s="3">
        <v>38613000</v>
      </c>
      <c r="U16" s="35"/>
      <c r="V16" s="3">
        <v>0</v>
      </c>
      <c r="W16" s="75">
        <v>0</v>
      </c>
      <c r="X16" s="75">
        <v>0</v>
      </c>
      <c r="Y16" s="48"/>
      <c r="AB16" s="111"/>
    </row>
    <row r="17" spans="1:28" outlineLevel="1" x14ac:dyDescent="0.25">
      <c r="A17" s="18" t="s">
        <v>44</v>
      </c>
      <c r="B17" s="3">
        <v>802000</v>
      </c>
      <c r="C17" s="3">
        <v>-7019000</v>
      </c>
      <c r="D17" s="3">
        <v>217000</v>
      </c>
      <c r="E17" s="3">
        <v>1048000</v>
      </c>
      <c r="F17" s="3">
        <v>896000</v>
      </c>
      <c r="G17" s="3">
        <v>584000</v>
      </c>
      <c r="H17" s="3">
        <v>465000</v>
      </c>
      <c r="I17" s="3">
        <v>2816000</v>
      </c>
      <c r="J17" s="3">
        <v>513000</v>
      </c>
      <c r="K17" s="3">
        <v>149000</v>
      </c>
      <c r="L17" s="3">
        <v>-1168000</v>
      </c>
      <c r="M17" s="75">
        <v>4763000</v>
      </c>
      <c r="N17" s="75">
        <v>-2462000</v>
      </c>
      <c r="O17" s="75">
        <v>1323000</v>
      </c>
      <c r="P17" s="75">
        <v>-1749000</v>
      </c>
      <c r="Q17" s="75">
        <v>-482000</v>
      </c>
      <c r="R17" s="75">
        <v>758000</v>
      </c>
      <c r="S17" s="48"/>
      <c r="T17" s="3">
        <v>-4952000</v>
      </c>
      <c r="U17" s="3">
        <v>4761000</v>
      </c>
      <c r="V17" s="3">
        <v>4257000</v>
      </c>
      <c r="W17" s="75">
        <v>-3370000</v>
      </c>
      <c r="X17" s="75">
        <v>-150000</v>
      </c>
      <c r="Y17" s="48"/>
      <c r="AB17" s="111"/>
    </row>
    <row r="18" spans="1:28" outlineLevel="1" x14ac:dyDescent="0.25">
      <c r="A18" s="19" t="s">
        <v>32</v>
      </c>
      <c r="B18" s="4">
        <v>43904000</v>
      </c>
      <c r="C18" s="4">
        <v>-1394000</v>
      </c>
      <c r="D18" s="4">
        <v>6916000</v>
      </c>
      <c r="E18" s="4">
        <v>16687000</v>
      </c>
      <c r="F18" s="4">
        <v>8995000</v>
      </c>
      <c r="G18" s="4">
        <v>3654000</v>
      </c>
      <c r="H18" s="4">
        <v>3648000</v>
      </c>
      <c r="I18" s="4">
        <v>8619000</v>
      </c>
      <c r="J18" s="4">
        <v>6294000</v>
      </c>
      <c r="K18" s="4">
        <v>22694000</v>
      </c>
      <c r="L18" s="4">
        <v>28179000</v>
      </c>
      <c r="M18" s="87">
        <v>32356000</v>
      </c>
      <c r="N18" s="87">
        <v>35656000</v>
      </c>
      <c r="O18" s="87">
        <v>34548000</v>
      </c>
      <c r="P18" s="87">
        <v>20420000</v>
      </c>
      <c r="Q18" s="87">
        <v>14112000</v>
      </c>
      <c r="R18" s="87">
        <v>32676000</v>
      </c>
      <c r="S18" s="48"/>
      <c r="T18" s="4">
        <v>66113000</v>
      </c>
      <c r="U18" s="4">
        <v>24916000</v>
      </c>
      <c r="V18" s="4">
        <v>89523000</v>
      </c>
      <c r="W18" s="87">
        <v>104736000</v>
      </c>
      <c r="X18" s="87">
        <v>101756000</v>
      </c>
      <c r="Y18" s="48"/>
      <c r="AB18" s="111"/>
    </row>
    <row r="19" spans="1:28" outlineLevel="1" x14ac:dyDescent="0.25">
      <c r="A19" s="8" t="s">
        <v>45</v>
      </c>
      <c r="B19" s="3">
        <v>11323000</v>
      </c>
      <c r="C19" s="3">
        <v>-1140000</v>
      </c>
      <c r="D19" s="3">
        <v>-531000</v>
      </c>
      <c r="E19" s="3">
        <v>1774000</v>
      </c>
      <c r="F19" s="3">
        <v>1473000</v>
      </c>
      <c r="G19" s="3">
        <v>355000</v>
      </c>
      <c r="H19" s="3">
        <v>-1286000</v>
      </c>
      <c r="I19" s="3">
        <v>4266000</v>
      </c>
      <c r="J19" s="3">
        <v>1976000</v>
      </c>
      <c r="K19" s="3">
        <v>3707000</v>
      </c>
      <c r="L19" s="3">
        <v>5597000</v>
      </c>
      <c r="M19" s="75">
        <v>6477000</v>
      </c>
      <c r="N19" s="75">
        <v>6142000</v>
      </c>
      <c r="O19" s="75">
        <v>5094000</v>
      </c>
      <c r="P19" s="75">
        <v>4391000</v>
      </c>
      <c r="Q19" s="75">
        <v>-2774000</v>
      </c>
      <c r="R19" s="75">
        <v>6104000</v>
      </c>
      <c r="S19" s="48"/>
      <c r="T19" s="3">
        <v>11426000</v>
      </c>
      <c r="U19" s="3">
        <v>4808000</v>
      </c>
      <c r="V19" s="3">
        <v>17757000</v>
      </c>
      <c r="W19" s="75">
        <v>12853000</v>
      </c>
      <c r="X19" s="75">
        <v>12815000</v>
      </c>
      <c r="Y19" s="48"/>
      <c r="AB19" s="111"/>
    </row>
    <row r="20" spans="1:28" s="1" customFormat="1" ht="15.75" outlineLevel="1" thickBot="1" x14ac:dyDescent="0.3">
      <c r="A20" s="44" t="s">
        <v>33</v>
      </c>
      <c r="B20" s="56">
        <v>32581000</v>
      </c>
      <c r="C20" s="56">
        <v>-254000</v>
      </c>
      <c r="D20" s="56">
        <v>7447000</v>
      </c>
      <c r="E20" s="56">
        <v>14913000</v>
      </c>
      <c r="F20" s="56">
        <v>7522000</v>
      </c>
      <c r="G20" s="56">
        <v>3299000</v>
      </c>
      <c r="H20" s="56">
        <v>4934000</v>
      </c>
      <c r="I20" s="56">
        <v>4353000</v>
      </c>
      <c r="J20" s="56">
        <v>4318000</v>
      </c>
      <c r="K20" s="56">
        <v>18987000</v>
      </c>
      <c r="L20" s="56">
        <v>22582000</v>
      </c>
      <c r="M20" s="83">
        <v>25879000</v>
      </c>
      <c r="N20" s="83">
        <v>29514000</v>
      </c>
      <c r="O20" s="83">
        <v>29454000</v>
      </c>
      <c r="P20" s="83">
        <v>16029000</v>
      </c>
      <c r="Q20" s="83">
        <v>16886000</v>
      </c>
      <c r="R20" s="83">
        <v>26572000</v>
      </c>
      <c r="S20" s="49"/>
      <c r="T20" s="56">
        <v>54687000</v>
      </c>
      <c r="U20" s="56">
        <v>20108000</v>
      </c>
      <c r="V20" s="56">
        <v>71766000</v>
      </c>
      <c r="W20" s="83">
        <v>91883000</v>
      </c>
      <c r="X20" s="83">
        <v>88941000</v>
      </c>
      <c r="Y20" s="49"/>
      <c r="Z20" s="5"/>
      <c r="AA20" s="5"/>
      <c r="AB20" s="111"/>
    </row>
    <row r="21" spans="1:28" ht="9.9499999999999993" customHeight="1" outlineLevel="1" thickTop="1" x14ac:dyDescent="0.25">
      <c r="A21" s="8"/>
      <c r="B21" s="2"/>
      <c r="C21" s="2"/>
      <c r="D21" s="2"/>
      <c r="E21" s="2"/>
      <c r="F21" s="2"/>
      <c r="G21" s="2"/>
      <c r="H21" s="2"/>
      <c r="I21" s="2"/>
      <c r="J21" s="2"/>
      <c r="K21" s="2"/>
      <c r="L21" s="2"/>
      <c r="M21" s="2"/>
      <c r="N21" s="2"/>
      <c r="O21" s="2"/>
      <c r="P21" s="2"/>
      <c r="Q21" s="2"/>
      <c r="R21" s="2"/>
      <c r="S21" s="48"/>
      <c r="T21" s="2"/>
      <c r="U21" s="2"/>
      <c r="V21" s="2"/>
      <c r="W21" s="2"/>
      <c r="X21" s="2"/>
      <c r="Y21" s="48"/>
      <c r="AB21" s="111"/>
    </row>
    <row r="22" spans="1:28" outlineLevel="1" x14ac:dyDescent="0.25">
      <c r="A22" s="8" t="s">
        <v>34</v>
      </c>
      <c r="B22" s="2"/>
      <c r="C22" s="2"/>
      <c r="D22" s="2"/>
      <c r="E22" s="2"/>
      <c r="F22" s="2"/>
      <c r="G22" s="2"/>
      <c r="H22" s="2"/>
      <c r="I22" s="2"/>
      <c r="J22" s="2"/>
      <c r="K22" s="2"/>
      <c r="L22" s="2"/>
      <c r="M22" s="2"/>
      <c r="N22" s="2"/>
      <c r="O22" s="2"/>
      <c r="P22" s="2"/>
      <c r="Q22" s="2"/>
      <c r="R22" s="2"/>
      <c r="S22" s="48"/>
      <c r="T22" s="2"/>
      <c r="U22" s="2"/>
      <c r="V22" s="2"/>
      <c r="W22" s="2"/>
      <c r="X22" s="2"/>
      <c r="Y22" s="48"/>
      <c r="AB22" s="111"/>
    </row>
    <row r="23" spans="1:28" outlineLevel="1" x14ac:dyDescent="0.25">
      <c r="A23" s="16" t="s">
        <v>35</v>
      </c>
      <c r="B23" s="57">
        <v>0.94</v>
      </c>
      <c r="C23" s="57">
        <v>-0.01</v>
      </c>
      <c r="D23" s="57">
        <v>0.21</v>
      </c>
      <c r="E23" s="57">
        <v>0.43</v>
      </c>
      <c r="F23" s="57">
        <v>0.21</v>
      </c>
      <c r="G23" s="57">
        <v>0.09</v>
      </c>
      <c r="H23" s="57">
        <v>0.14000000000000001</v>
      </c>
      <c r="I23" s="57">
        <v>0.12</v>
      </c>
      <c r="J23" s="57">
        <v>0.12</v>
      </c>
      <c r="K23" s="57">
        <v>0.53</v>
      </c>
      <c r="L23" s="57">
        <v>0.63</v>
      </c>
      <c r="M23" s="116">
        <v>0.71</v>
      </c>
      <c r="N23" s="116">
        <v>0.81</v>
      </c>
      <c r="O23" s="116">
        <v>0.81</v>
      </c>
      <c r="P23" s="116">
        <v>0.44</v>
      </c>
      <c r="Q23" s="116">
        <v>0.46</v>
      </c>
      <c r="R23" s="116">
        <v>0.73</v>
      </c>
      <c r="S23" s="48"/>
      <c r="T23" s="57">
        <v>1.5699999999999998</v>
      </c>
      <c r="U23" s="57">
        <v>0.56999999999999995</v>
      </c>
      <c r="V23" s="57">
        <v>2</v>
      </c>
      <c r="W23" s="57">
        <v>2.52</v>
      </c>
      <c r="X23" s="116"/>
      <c r="Y23" s="48"/>
      <c r="Z23" s="111"/>
      <c r="AA23" s="111"/>
      <c r="AB23" s="111"/>
    </row>
    <row r="24" spans="1:28" outlineLevel="1" x14ac:dyDescent="0.25">
      <c r="A24" s="16" t="s">
        <v>36</v>
      </c>
      <c r="B24" s="57">
        <v>0.92</v>
      </c>
      <c r="C24" s="57">
        <v>-0.01</v>
      </c>
      <c r="D24" s="57">
        <v>0.21</v>
      </c>
      <c r="E24" s="57">
        <v>0.42</v>
      </c>
      <c r="F24" s="57">
        <v>0.21</v>
      </c>
      <c r="G24" s="57">
        <v>0.09</v>
      </c>
      <c r="H24" s="57">
        <v>0.14000000000000001</v>
      </c>
      <c r="I24" s="57">
        <v>0.12</v>
      </c>
      <c r="J24" s="57">
        <v>0.12</v>
      </c>
      <c r="K24" s="57">
        <v>0.53</v>
      </c>
      <c r="L24" s="57">
        <v>0.62</v>
      </c>
      <c r="M24" s="116">
        <v>0.7</v>
      </c>
      <c r="N24" s="116">
        <v>0.79</v>
      </c>
      <c r="O24" s="116">
        <v>0.79</v>
      </c>
      <c r="P24" s="116">
        <v>0.43</v>
      </c>
      <c r="Q24" s="116">
        <v>0.45</v>
      </c>
      <c r="R24" s="116">
        <v>0.71</v>
      </c>
      <c r="S24" s="48"/>
      <c r="T24" s="57">
        <v>1.54</v>
      </c>
      <c r="U24" s="57">
        <v>0.56999999999999995</v>
      </c>
      <c r="V24" s="57">
        <v>1.97</v>
      </c>
      <c r="W24" s="57">
        <v>2.46</v>
      </c>
      <c r="X24" s="116"/>
      <c r="Y24" s="48"/>
      <c r="Z24" s="111"/>
      <c r="AA24" s="111"/>
      <c r="AB24" s="111"/>
    </row>
    <row r="25" spans="1:28" ht="9.9499999999999993" customHeight="1" outlineLevel="1" x14ac:dyDescent="0.25">
      <c r="A25" s="8"/>
      <c r="B25" s="2"/>
      <c r="C25" s="2"/>
      <c r="D25" s="2"/>
      <c r="E25" s="2"/>
      <c r="F25" s="2"/>
      <c r="G25" s="2"/>
      <c r="H25" s="2"/>
      <c r="I25" s="2"/>
      <c r="J25" s="2"/>
      <c r="K25" s="2"/>
      <c r="L25" s="2"/>
      <c r="M25" s="117"/>
      <c r="N25" s="117"/>
      <c r="O25" s="117"/>
      <c r="P25" s="117"/>
      <c r="Q25" s="117"/>
      <c r="R25" s="117"/>
      <c r="S25" s="48"/>
      <c r="T25" s="2"/>
      <c r="U25" s="2"/>
      <c r="V25" s="2"/>
      <c r="W25" s="2"/>
      <c r="X25" s="117"/>
      <c r="Y25" s="48"/>
      <c r="Z25" s="111"/>
      <c r="AA25" s="111"/>
      <c r="AB25" s="111"/>
    </row>
    <row r="26" spans="1:28" outlineLevel="1" x14ac:dyDescent="0.25">
      <c r="A26" s="8" t="s">
        <v>37</v>
      </c>
      <c r="B26" s="2"/>
      <c r="C26" s="2"/>
      <c r="D26" s="2"/>
      <c r="E26" s="2"/>
      <c r="F26" s="2"/>
      <c r="G26" s="2"/>
      <c r="H26" s="2"/>
      <c r="I26" s="2"/>
      <c r="J26" s="2"/>
      <c r="K26" s="2"/>
      <c r="L26" s="2"/>
      <c r="M26" s="117"/>
      <c r="N26" s="117"/>
      <c r="O26" s="117"/>
      <c r="P26" s="117"/>
      <c r="Q26" s="117"/>
      <c r="R26" s="117"/>
      <c r="S26" s="48"/>
      <c r="T26" s="2"/>
      <c r="U26" s="2"/>
      <c r="V26" s="2"/>
      <c r="W26" s="2"/>
      <c r="X26" s="117"/>
      <c r="Y26" s="48"/>
      <c r="Z26" s="111"/>
      <c r="AA26" s="111"/>
      <c r="AB26" s="111"/>
    </row>
    <row r="27" spans="1:28" outlineLevel="1" x14ac:dyDescent="0.25">
      <c r="A27" s="16" t="s">
        <v>35</v>
      </c>
      <c r="B27" s="3">
        <v>34784000</v>
      </c>
      <c r="C27" s="3">
        <v>34913000</v>
      </c>
      <c r="D27" s="3">
        <v>34991000</v>
      </c>
      <c r="E27" s="3">
        <v>35047000</v>
      </c>
      <c r="F27" s="3">
        <v>35114000</v>
      </c>
      <c r="G27" s="3">
        <v>35232000</v>
      </c>
      <c r="H27" s="3">
        <v>35309000</v>
      </c>
      <c r="I27" s="3">
        <v>35478000</v>
      </c>
      <c r="J27" s="3">
        <v>35521000</v>
      </c>
      <c r="K27" s="3">
        <v>35652000</v>
      </c>
      <c r="L27" s="3">
        <v>35962000</v>
      </c>
      <c r="M27" s="75">
        <v>36234000</v>
      </c>
      <c r="N27" s="75">
        <v>36336000</v>
      </c>
      <c r="O27" s="75">
        <v>36570000</v>
      </c>
      <c r="P27" s="75">
        <v>36622000</v>
      </c>
      <c r="Q27" s="75">
        <v>36507000</v>
      </c>
      <c r="R27" s="75">
        <v>36303000</v>
      </c>
      <c r="S27" s="48"/>
      <c r="T27" s="3">
        <v>34935000</v>
      </c>
      <c r="U27" s="3">
        <v>35285000</v>
      </c>
      <c r="V27" s="3">
        <v>35844000</v>
      </c>
      <c r="W27" s="3">
        <v>36509000</v>
      </c>
      <c r="X27" s="75"/>
      <c r="Y27" s="48"/>
      <c r="Z27" s="111"/>
      <c r="AA27" s="111"/>
      <c r="AB27" s="111"/>
    </row>
    <row r="28" spans="1:28" outlineLevel="1" x14ac:dyDescent="0.25">
      <c r="A28" s="16" t="s">
        <v>36</v>
      </c>
      <c r="B28" s="3">
        <v>35318000</v>
      </c>
      <c r="C28" s="3">
        <v>35368000</v>
      </c>
      <c r="D28" s="3">
        <v>35570000</v>
      </c>
      <c r="E28" s="3">
        <v>35421000</v>
      </c>
      <c r="F28" s="3">
        <v>35491000</v>
      </c>
      <c r="G28" s="3">
        <v>35504000</v>
      </c>
      <c r="H28" s="3">
        <v>35541000</v>
      </c>
      <c r="I28" s="3">
        <v>35786000</v>
      </c>
      <c r="J28" s="3">
        <v>35882000</v>
      </c>
      <c r="K28" s="3">
        <v>35906000</v>
      </c>
      <c r="L28" s="3">
        <v>36494000</v>
      </c>
      <c r="M28" s="75">
        <v>37183000</v>
      </c>
      <c r="N28" s="75">
        <v>37249000</v>
      </c>
      <c r="O28" s="75">
        <v>37189000</v>
      </c>
      <c r="P28" s="75">
        <v>37417000</v>
      </c>
      <c r="Q28" s="75">
        <v>37438000</v>
      </c>
      <c r="R28" s="75">
        <v>37204000</v>
      </c>
      <c r="S28" s="48"/>
      <c r="T28" s="3">
        <v>35420000</v>
      </c>
      <c r="U28" s="3">
        <v>35581000</v>
      </c>
      <c r="V28" s="3">
        <v>36369000</v>
      </c>
      <c r="W28" s="3">
        <v>37324000</v>
      </c>
      <c r="X28" s="75"/>
      <c r="Y28" s="48"/>
      <c r="Z28" s="111"/>
      <c r="AA28" s="111"/>
      <c r="AB28" s="111"/>
    </row>
    <row r="29" spans="1:28" outlineLevel="1" collapsed="1" x14ac:dyDescent="0.25">
      <c r="S29" s="48"/>
      <c r="X29" s="53"/>
      <c r="Y29" s="48"/>
      <c r="Z29" s="111"/>
      <c r="AA29" s="111"/>
      <c r="AB29" s="111"/>
    </row>
    <row r="30" spans="1:28" x14ac:dyDescent="0.25">
      <c r="S30" s="48"/>
      <c r="X30" s="53"/>
      <c r="Y30" s="48"/>
      <c r="Z30" s="111"/>
      <c r="AA30" s="111"/>
      <c r="AB30" s="111"/>
    </row>
    <row r="31" spans="1:28" ht="15.75" x14ac:dyDescent="0.25">
      <c r="A31" s="27" t="s">
        <v>117</v>
      </c>
      <c r="B31" s="27"/>
      <c r="C31" s="27"/>
      <c r="D31" s="27"/>
      <c r="E31" s="27"/>
      <c r="F31" s="27"/>
      <c r="G31" s="27"/>
      <c r="H31" s="27"/>
      <c r="I31" s="27"/>
      <c r="J31" s="27"/>
      <c r="K31" s="27"/>
      <c r="L31" s="27"/>
      <c r="M31" s="27"/>
      <c r="N31" s="27"/>
      <c r="O31" s="27"/>
      <c r="P31" s="27"/>
      <c r="Q31" s="27"/>
      <c r="R31" s="27"/>
      <c r="S31" s="48"/>
      <c r="T31" s="27"/>
      <c r="U31" s="27"/>
      <c r="V31" s="27"/>
      <c r="W31" s="27"/>
      <c r="X31" s="27"/>
      <c r="Y31" s="48"/>
      <c r="AB31" s="111"/>
    </row>
    <row r="32" spans="1:28" ht="15.75" outlineLevel="1" x14ac:dyDescent="0.25">
      <c r="A32" s="61" t="s">
        <v>113</v>
      </c>
      <c r="B32" s="65">
        <f>B5/B$8</f>
        <v>0.58643044327828575</v>
      </c>
      <c r="C32" s="65">
        <f t="shared" ref="C32:K32" si="0">C5/C$8</f>
        <v>0.58574311551627245</v>
      </c>
      <c r="D32" s="65">
        <f t="shared" si="0"/>
        <v>0.58527461652647206</v>
      </c>
      <c r="E32" s="65">
        <f t="shared" si="0"/>
        <v>0.58963917271336197</v>
      </c>
      <c r="F32" s="65">
        <f t="shared" si="0"/>
        <v>0.60069674038155418</v>
      </c>
      <c r="G32" s="65">
        <f t="shared" si="0"/>
        <v>0.59968097142963128</v>
      </c>
      <c r="H32" s="65">
        <f t="shared" si="0"/>
        <v>0.60493842681937904</v>
      </c>
      <c r="I32" s="65">
        <f t="shared" si="0"/>
        <v>0.60648790955154441</v>
      </c>
      <c r="J32" s="65">
        <f t="shared" si="0"/>
        <v>0.6183836066590197</v>
      </c>
      <c r="K32" s="65">
        <f t="shared" si="0"/>
        <v>0.61649186711046911</v>
      </c>
      <c r="L32" s="65">
        <f t="shared" ref="L32:M33" si="1">L5/L$8</f>
        <v>0.6222711784393592</v>
      </c>
      <c r="M32" s="65">
        <f t="shared" si="1"/>
        <v>0.61789835529224513</v>
      </c>
      <c r="N32" s="65">
        <f t="shared" ref="N32:P33" si="2">N5/N$8</f>
        <v>0.64600258619278594</v>
      </c>
      <c r="O32" s="65">
        <f t="shared" si="2"/>
        <v>0.63563650532878391</v>
      </c>
      <c r="P32" s="65">
        <f t="shared" si="2"/>
        <v>0.62593924058445061</v>
      </c>
      <c r="Q32" s="65">
        <f>Q5/Q$8</f>
        <v>0.62876914030799436</v>
      </c>
      <c r="R32" s="65">
        <f>R5/R$8</f>
        <v>0.63811943836249319</v>
      </c>
      <c r="S32" s="48"/>
      <c r="T32" s="65">
        <f t="shared" ref="T32:U32" si="3">T5/T$8</f>
        <v>0.58681107099879659</v>
      </c>
      <c r="U32" s="65">
        <f t="shared" si="3"/>
        <v>0.60296253937216671</v>
      </c>
      <c r="V32" s="65">
        <f t="shared" ref="V32" si="4">V5/V$8</f>
        <v>0.61876355585688014</v>
      </c>
      <c r="W32" s="65">
        <f t="shared" ref="W32:W33" si="5">W5/W$8</f>
        <v>0.63382789317507415</v>
      </c>
      <c r="X32" s="65">
        <f>X5/X$8</f>
        <v>0.63208348009416349</v>
      </c>
      <c r="Y32" s="48"/>
      <c r="AB32" s="111"/>
    </row>
    <row r="33" spans="1:28" ht="15.75" outlineLevel="1" x14ac:dyDescent="0.25">
      <c r="A33" s="61" t="s">
        <v>114</v>
      </c>
      <c r="B33" s="65">
        <f t="shared" ref="B33:K33" si="6">B6/B$8</f>
        <v>0.39585280259314204</v>
      </c>
      <c r="C33" s="65">
        <f t="shared" si="6"/>
        <v>0.41425688448372761</v>
      </c>
      <c r="D33" s="65">
        <f t="shared" si="6"/>
        <v>0.41472538347352794</v>
      </c>
      <c r="E33" s="65">
        <f t="shared" si="6"/>
        <v>0.41036082728663803</v>
      </c>
      <c r="F33" s="65">
        <f t="shared" si="6"/>
        <v>0.39930325961844587</v>
      </c>
      <c r="G33" s="65">
        <f t="shared" si="6"/>
        <v>0.40031902857036866</v>
      </c>
      <c r="H33" s="65">
        <f t="shared" si="6"/>
        <v>0.39506157318062096</v>
      </c>
      <c r="I33" s="65">
        <f t="shared" si="6"/>
        <v>0.39351209044845559</v>
      </c>
      <c r="J33" s="65">
        <f t="shared" si="6"/>
        <v>0.38161639334098024</v>
      </c>
      <c r="K33" s="65">
        <f t="shared" si="6"/>
        <v>0.38350813288953089</v>
      </c>
      <c r="L33" s="65">
        <f t="shared" si="1"/>
        <v>0.3777288215606408</v>
      </c>
      <c r="M33" s="65">
        <f t="shared" si="1"/>
        <v>0.38210164470775487</v>
      </c>
      <c r="N33" s="65">
        <f t="shared" si="2"/>
        <v>0.35399741380721406</v>
      </c>
      <c r="O33" s="65">
        <f t="shared" si="2"/>
        <v>0.36436349467121615</v>
      </c>
      <c r="P33" s="65">
        <f t="shared" si="2"/>
        <v>0.37406075941554934</v>
      </c>
      <c r="Q33" s="65">
        <f>Q6/Q$8</f>
        <v>0.37123085969200564</v>
      </c>
      <c r="R33" s="65">
        <f>R6/R$8</f>
        <v>0.36188056163750676</v>
      </c>
      <c r="S33" s="48"/>
      <c r="T33" s="65">
        <f t="shared" ref="T33:U33" si="7">T6/T$8</f>
        <v>0.40883914961893303</v>
      </c>
      <c r="U33" s="65">
        <f t="shared" si="7"/>
        <v>0.39703746062783329</v>
      </c>
      <c r="V33" s="65">
        <f t="shared" ref="V33" si="8">V6/V$8</f>
        <v>0.38123644414311986</v>
      </c>
      <c r="W33" s="65">
        <f t="shared" si="5"/>
        <v>0.36617210682492579</v>
      </c>
      <c r="X33" s="65">
        <f>X6/X$8</f>
        <v>0.36791651990583657</v>
      </c>
      <c r="Y33" s="48"/>
      <c r="AB33" s="111"/>
    </row>
    <row r="34" spans="1:28" ht="15.75" outlineLevel="1" x14ac:dyDescent="0.25">
      <c r="A34" s="64" t="s">
        <v>115</v>
      </c>
      <c r="B34" s="66">
        <f t="shared" ref="B34" si="9">B7/B$8</f>
        <v>1.7716754128572269E-2</v>
      </c>
      <c r="C34" s="67" t="s">
        <v>116</v>
      </c>
      <c r="D34" s="67" t="s">
        <v>116</v>
      </c>
      <c r="E34" s="67" t="s">
        <v>116</v>
      </c>
      <c r="F34" s="67" t="s">
        <v>116</v>
      </c>
      <c r="G34" s="67" t="s">
        <v>116</v>
      </c>
      <c r="H34" s="67" t="s">
        <v>116</v>
      </c>
      <c r="I34" s="67" t="s">
        <v>116</v>
      </c>
      <c r="J34" s="67" t="s">
        <v>116</v>
      </c>
      <c r="K34" s="67" t="s">
        <v>116</v>
      </c>
      <c r="L34" s="67" t="s">
        <v>116</v>
      </c>
      <c r="M34" s="67" t="s">
        <v>116</v>
      </c>
      <c r="N34" s="67" t="s">
        <v>116</v>
      </c>
      <c r="O34" s="67" t="s">
        <v>116</v>
      </c>
      <c r="P34" s="67" t="s">
        <v>116</v>
      </c>
      <c r="Q34" s="67" t="s">
        <v>116</v>
      </c>
      <c r="R34" s="67" t="s">
        <v>116</v>
      </c>
      <c r="S34" s="48"/>
      <c r="T34" s="67" t="s">
        <v>116</v>
      </c>
      <c r="U34" s="67" t="s">
        <v>116</v>
      </c>
      <c r="V34" s="67" t="s">
        <v>116</v>
      </c>
      <c r="W34" s="67" t="s">
        <v>116</v>
      </c>
      <c r="X34" s="67" t="s">
        <v>116</v>
      </c>
      <c r="Y34" s="48"/>
      <c r="AB34" s="111"/>
    </row>
    <row r="35" spans="1:28" outlineLevel="1" x14ac:dyDescent="0.25">
      <c r="A35" s="8" t="s">
        <v>42</v>
      </c>
      <c r="B35" s="65">
        <f t="shared" ref="B35:K35" si="10">B8/B$8</f>
        <v>1</v>
      </c>
      <c r="C35" s="65">
        <f t="shared" si="10"/>
        <v>1</v>
      </c>
      <c r="D35" s="65">
        <f t="shared" si="10"/>
        <v>1</v>
      </c>
      <c r="E35" s="65">
        <f t="shared" si="10"/>
        <v>1</v>
      </c>
      <c r="F35" s="65">
        <f t="shared" si="10"/>
        <v>1</v>
      </c>
      <c r="G35" s="65">
        <f t="shared" si="10"/>
        <v>1</v>
      </c>
      <c r="H35" s="65">
        <f t="shared" si="10"/>
        <v>1</v>
      </c>
      <c r="I35" s="65">
        <f t="shared" si="10"/>
        <v>1</v>
      </c>
      <c r="J35" s="65">
        <f t="shared" si="10"/>
        <v>1</v>
      </c>
      <c r="K35" s="65">
        <f t="shared" si="10"/>
        <v>1</v>
      </c>
      <c r="L35" s="65">
        <f t="shared" ref="L35:P35" si="11">L8/L$8</f>
        <v>1</v>
      </c>
      <c r="M35" s="65">
        <f t="shared" si="11"/>
        <v>1</v>
      </c>
      <c r="N35" s="65">
        <f t="shared" si="11"/>
        <v>1</v>
      </c>
      <c r="O35" s="65">
        <f t="shared" si="11"/>
        <v>1</v>
      </c>
      <c r="P35" s="65">
        <f t="shared" si="11"/>
        <v>1</v>
      </c>
      <c r="Q35" s="65">
        <f>Q8/Q$8</f>
        <v>1</v>
      </c>
      <c r="R35" s="65">
        <f>R8/R$8</f>
        <v>1</v>
      </c>
      <c r="S35" s="48"/>
      <c r="T35" s="65">
        <f t="shared" ref="T35:U35" si="12">T8/T$8</f>
        <v>1</v>
      </c>
      <c r="U35" s="65">
        <f t="shared" si="12"/>
        <v>1</v>
      </c>
      <c r="V35" s="65">
        <f t="shared" ref="V35" si="13">V8/V$8</f>
        <v>1</v>
      </c>
      <c r="W35" s="65">
        <f t="shared" ref="W35" si="14">W8/W$8</f>
        <v>1</v>
      </c>
      <c r="X35" s="65">
        <f>X8/X$8</f>
        <v>1</v>
      </c>
      <c r="Y35" s="48"/>
      <c r="AB35" s="111"/>
    </row>
    <row r="36" spans="1:28" outlineLevel="1" x14ac:dyDescent="0.25">
      <c r="A36" s="8" t="s">
        <v>43</v>
      </c>
      <c r="B36" s="65"/>
      <c r="C36" s="65"/>
      <c r="D36" s="65"/>
      <c r="E36" s="65"/>
      <c r="F36" s="65"/>
      <c r="G36" s="65"/>
      <c r="H36" s="65"/>
      <c r="I36" s="65"/>
      <c r="J36" s="65"/>
      <c r="K36" s="65"/>
      <c r="L36" s="65"/>
      <c r="M36" s="65"/>
      <c r="N36" s="65"/>
      <c r="O36" s="65"/>
      <c r="P36" s="65"/>
      <c r="Q36" s="65"/>
      <c r="R36" s="65"/>
      <c r="S36" s="48"/>
      <c r="T36" s="65"/>
      <c r="U36" s="65"/>
      <c r="V36" s="65"/>
      <c r="W36" s="65"/>
      <c r="X36" s="65"/>
      <c r="Y36" s="48"/>
      <c r="AB36" s="111"/>
    </row>
    <row r="37" spans="1:28" outlineLevel="1" x14ac:dyDescent="0.25">
      <c r="A37" s="16" t="s">
        <v>27</v>
      </c>
      <c r="B37" s="65">
        <f t="shared" ref="B37:K37" si="15">B10/B$8</f>
        <v>0.42145093093014591</v>
      </c>
      <c r="C37" s="65">
        <f t="shared" si="15"/>
        <v>0.43357558882133551</v>
      </c>
      <c r="D37" s="65">
        <f t="shared" si="15"/>
        <v>0.43846940458518885</v>
      </c>
      <c r="E37" s="65">
        <f t="shared" si="15"/>
        <v>0.42468162298237822</v>
      </c>
      <c r="F37" s="65">
        <f t="shared" si="15"/>
        <v>0.42378713295618742</v>
      </c>
      <c r="G37" s="65">
        <f t="shared" si="15"/>
        <v>0.42367736071867984</v>
      </c>
      <c r="H37" s="65">
        <f t="shared" si="15"/>
        <v>0.43145229728625401</v>
      </c>
      <c r="I37" s="65">
        <f t="shared" si="15"/>
        <v>0.43154756538098588</v>
      </c>
      <c r="J37" s="65">
        <f t="shared" si="15"/>
        <v>0.42857674303252008</v>
      </c>
      <c r="K37" s="65">
        <f t="shared" si="15"/>
        <v>0.40074734660553918</v>
      </c>
      <c r="L37" s="65">
        <f t="shared" ref="L37:L42" si="16">L10/L$8</f>
        <v>0.36514008001113618</v>
      </c>
      <c r="M37" s="65">
        <f t="shared" ref="M37:M42" si="17">M10/M$8</f>
        <v>0.36645592006366612</v>
      </c>
      <c r="N37" s="65">
        <f t="shared" ref="N37:O42" si="18">N10/N$8</f>
        <v>0.33736175599216506</v>
      </c>
      <c r="O37" s="65">
        <f t="shared" si="18"/>
        <v>0.35678103542693457</v>
      </c>
      <c r="P37" s="65">
        <f t="shared" ref="P37:P39" si="19">P10/P$8</f>
        <v>0.35812774186248642</v>
      </c>
      <c r="Q37" s="65">
        <f t="shared" ref="Q37:R37" si="20">Q10/Q$8</f>
        <v>0.38115879348634241</v>
      </c>
      <c r="R37" s="65">
        <f t="shared" si="20"/>
        <v>0.34876865596689632</v>
      </c>
      <c r="S37" s="48"/>
      <c r="T37" s="65">
        <f t="shared" ref="T37:U37" si="21">T10/T$8</f>
        <v>0.42947613317288408</v>
      </c>
      <c r="U37" s="65">
        <f t="shared" si="21"/>
        <v>0.42761900809041342</v>
      </c>
      <c r="V37" s="65">
        <f t="shared" ref="V37" si="22">V10/V$8</f>
        <v>0.38934820890194183</v>
      </c>
      <c r="W37" s="65">
        <f t="shared" ref="W37:W42" si="23">W10/W$8</f>
        <v>0.35900389829522311</v>
      </c>
      <c r="X37" s="65">
        <f t="shared" ref="X37:X42" si="24">X10/X$8</f>
        <v>0.36144721804816121</v>
      </c>
      <c r="Y37" s="48"/>
      <c r="AB37" s="111"/>
    </row>
    <row r="38" spans="1:28" outlineLevel="1" x14ac:dyDescent="0.25">
      <c r="A38" s="16" t="s">
        <v>28</v>
      </c>
      <c r="B38" s="65">
        <f t="shared" ref="B38:K38" si="25">B11/B$8</f>
        <v>0.26381037648919414</v>
      </c>
      <c r="C38" s="65">
        <f t="shared" si="25"/>
        <v>0.26834159301078014</v>
      </c>
      <c r="D38" s="65">
        <f t="shared" si="25"/>
        <v>0.27067788223651656</v>
      </c>
      <c r="E38" s="65">
        <f t="shared" si="25"/>
        <v>0.26552396465768302</v>
      </c>
      <c r="F38" s="65">
        <f t="shared" si="25"/>
        <v>0.2721205887394999</v>
      </c>
      <c r="G38" s="65">
        <f t="shared" si="25"/>
        <v>0.27505703563103973</v>
      </c>
      <c r="H38" s="65">
        <f t="shared" si="25"/>
        <v>0.28673803581868129</v>
      </c>
      <c r="I38" s="65">
        <f t="shared" si="25"/>
        <v>0.28359509770332569</v>
      </c>
      <c r="J38" s="65">
        <f t="shared" si="25"/>
        <v>0.26450072852404127</v>
      </c>
      <c r="K38" s="65">
        <f t="shared" si="25"/>
        <v>0.22330590969038497</v>
      </c>
      <c r="L38" s="65">
        <f t="shared" si="16"/>
        <v>0.2218463084120634</v>
      </c>
      <c r="M38" s="65">
        <f t="shared" si="17"/>
        <v>0.24520846228667434</v>
      </c>
      <c r="N38" s="65">
        <f t="shared" si="18"/>
        <v>0.22872529067388328</v>
      </c>
      <c r="O38" s="65">
        <f t="shared" si="18"/>
        <v>0.24166982602468512</v>
      </c>
      <c r="P38" s="65">
        <f t="shared" si="19"/>
        <v>0.28006727045500129</v>
      </c>
      <c r="Q38" s="65">
        <f t="shared" ref="Q38:R38" si="26">Q11/Q$8</f>
        <v>0.30422824042802371</v>
      </c>
      <c r="R38" s="65">
        <f t="shared" si="26"/>
        <v>0.26780728361087119</v>
      </c>
      <c r="S38" s="48"/>
      <c r="T38" s="65">
        <f t="shared" ref="T38:U38" si="27">T11/T$8</f>
        <v>0.26706458082631368</v>
      </c>
      <c r="U38" s="65">
        <f t="shared" si="27"/>
        <v>0.27935983816098742</v>
      </c>
      <c r="V38" s="65">
        <f t="shared" ref="V38" si="28">V11/V$8</f>
        <v>0.23885457321737669</v>
      </c>
      <c r="W38" s="65">
        <f t="shared" si="23"/>
        <v>0.26490047387237126</v>
      </c>
      <c r="X38" s="65">
        <f t="shared" si="24"/>
        <v>0.27403435597124415</v>
      </c>
      <c r="Y38" s="48"/>
      <c r="AB38" s="111"/>
    </row>
    <row r="39" spans="1:28" outlineLevel="1" x14ac:dyDescent="0.25">
      <c r="A39" s="16" t="s">
        <v>29</v>
      </c>
      <c r="B39" s="65">
        <f t="shared" ref="B39:K39" si="29">B12/B$8</f>
        <v>0.10748991955247388</v>
      </c>
      <c r="C39" s="65">
        <f t="shared" si="29"/>
        <v>0.10683083839983651</v>
      </c>
      <c r="D39" s="65">
        <f t="shared" si="29"/>
        <v>9.2574633019957123E-2</v>
      </c>
      <c r="E39" s="65">
        <f t="shared" si="29"/>
        <v>7.2122266646922353E-2</v>
      </c>
      <c r="F39" s="65">
        <f t="shared" si="29"/>
        <v>9.1751769402199201E-2</v>
      </c>
      <c r="G39" s="65">
        <f t="shared" si="29"/>
        <v>8.4047953209143017E-2</v>
      </c>
      <c r="H39" s="65">
        <f t="shared" si="29"/>
        <v>8.5070939596049763E-2</v>
      </c>
      <c r="I39" s="65">
        <f t="shared" si="29"/>
        <v>9.0779042020544445E-2</v>
      </c>
      <c r="J39" s="65">
        <f t="shared" si="29"/>
        <v>8.1030474005642186E-2</v>
      </c>
      <c r="K39" s="65">
        <f t="shared" si="29"/>
        <v>7.8408591345851916E-2</v>
      </c>
      <c r="L39" s="65">
        <f t="shared" si="16"/>
        <v>6.4257052418793537E-2</v>
      </c>
      <c r="M39" s="65">
        <f t="shared" si="17"/>
        <v>5.4530683526394903E-2</v>
      </c>
      <c r="N39" s="65">
        <f t="shared" si="18"/>
        <v>5.8549440476645148E-2</v>
      </c>
      <c r="O39" s="65">
        <f t="shared" si="18"/>
        <v>6.3150301192131095E-2</v>
      </c>
      <c r="P39" s="65">
        <f t="shared" si="19"/>
        <v>6.9764810557552751E-2</v>
      </c>
      <c r="Q39" s="65">
        <f t="shared" ref="Q39:R39" si="30">Q12/Q$8</f>
        <v>7.6415447340159287E-2</v>
      </c>
      <c r="R39" s="65">
        <f t="shared" si="30"/>
        <v>6.8426973063093824E-2</v>
      </c>
      <c r="S39" s="48"/>
      <c r="T39" s="65">
        <f t="shared" ref="T39:U39" si="31">T12/T$8</f>
        <v>9.4499799438427595E-2</v>
      </c>
      <c r="U39" s="65">
        <f t="shared" si="31"/>
        <v>8.7953846366692651E-2</v>
      </c>
      <c r="V39" s="65">
        <f t="shared" ref="V39" si="32">V12/V$8</f>
        <v>6.9054997405075258E-2</v>
      </c>
      <c r="W39" s="65">
        <f t="shared" si="23"/>
        <v>6.7252380675316609E-2</v>
      </c>
      <c r="X39" s="65">
        <f t="shared" si="24"/>
        <v>6.9569701469466574E-2</v>
      </c>
      <c r="Y39" s="48"/>
      <c r="AB39" s="111"/>
    </row>
    <row r="40" spans="1:28" outlineLevel="1" x14ac:dyDescent="0.25">
      <c r="A40" s="16" t="s">
        <v>30</v>
      </c>
      <c r="B40" s="65">
        <f t="shared" ref="B40:K40" si="33">B13/B$8</f>
        <v>0.17791254680791274</v>
      </c>
      <c r="C40" s="65">
        <f t="shared" si="33"/>
        <v>0.15532876922290911</v>
      </c>
      <c r="D40" s="65">
        <f t="shared" si="33"/>
        <v>0.15408213755566552</v>
      </c>
      <c r="E40" s="65">
        <f t="shared" si="33"/>
        <v>0.14117799496520064</v>
      </c>
      <c r="F40" s="65">
        <f t="shared" si="33"/>
        <v>0.16275438983175372</v>
      </c>
      <c r="G40" s="65">
        <f t="shared" si="33"/>
        <v>0.19823668704904754</v>
      </c>
      <c r="H40" s="65">
        <f t="shared" si="33"/>
        <v>0.17672980091652576</v>
      </c>
      <c r="I40" s="65">
        <f t="shared" si="33"/>
        <v>0.1591984179935205</v>
      </c>
      <c r="J40" s="65">
        <f t="shared" si="33"/>
        <v>0.19004867160616301</v>
      </c>
      <c r="K40" s="65">
        <f t="shared" si="33"/>
        <v>0.15595051183822145</v>
      </c>
      <c r="L40" s="65">
        <f t="shared" si="16"/>
        <v>0.17114030999776067</v>
      </c>
      <c r="M40" s="65">
        <f t="shared" si="17"/>
        <v>0.18131023963215137</v>
      </c>
      <c r="N40" s="65">
        <f t="shared" si="18"/>
        <v>0.16738778160311216</v>
      </c>
      <c r="O40" s="65">
        <f t="shared" si="18"/>
        <v>0.16344938708454443</v>
      </c>
      <c r="P40" s="65">
        <f t="shared" ref="P40" si="34">P13/P$8</f>
        <v>0.17802498469957159</v>
      </c>
      <c r="Q40" s="65">
        <f t="shared" ref="Q40:R40" si="35">Q13/Q$8</f>
        <v>0.16727815222831818</v>
      </c>
      <c r="R40" s="65">
        <f t="shared" si="35"/>
        <v>0.15471144768294398</v>
      </c>
      <c r="S40" s="48"/>
      <c r="T40" s="65">
        <f t="shared" ref="T40:U40" si="36">T13/T$8</f>
        <v>0.1568904933814681</v>
      </c>
      <c r="U40" s="65">
        <f t="shared" si="36"/>
        <v>0.17408454428206227</v>
      </c>
      <c r="V40" s="65">
        <f t="shared" ref="V40" si="37">V13/V$8</f>
        <v>0.17484692943904626</v>
      </c>
      <c r="W40" s="65">
        <f t="shared" si="23"/>
        <v>0.16906576676169974</v>
      </c>
      <c r="X40" s="65">
        <f t="shared" si="24"/>
        <v>0.16583382535165583</v>
      </c>
      <c r="Y40" s="48"/>
      <c r="AB40" s="111"/>
    </row>
    <row r="41" spans="1:28" outlineLevel="1" x14ac:dyDescent="0.25">
      <c r="A41" s="17" t="s">
        <v>69</v>
      </c>
      <c r="B41" s="68">
        <f t="shared" ref="B41:K41" si="38">B14/B$8</f>
        <v>0.97066377377972668</v>
      </c>
      <c r="C41" s="68">
        <f t="shared" si="38"/>
        <v>0.9640767894548613</v>
      </c>
      <c r="D41" s="68">
        <f t="shared" si="38"/>
        <v>0.9558040573973281</v>
      </c>
      <c r="E41" s="68">
        <f t="shared" si="38"/>
        <v>0.90350584925218425</v>
      </c>
      <c r="F41" s="68">
        <f t="shared" si="38"/>
        <v>0.95041388092964019</v>
      </c>
      <c r="G41" s="68">
        <f t="shared" si="38"/>
        <v>0.98101903660791012</v>
      </c>
      <c r="H41" s="68">
        <f t="shared" si="38"/>
        <v>0.97999107361751081</v>
      </c>
      <c r="I41" s="68">
        <f t="shared" si="38"/>
        <v>0.96512012309837647</v>
      </c>
      <c r="J41" s="68">
        <f t="shared" si="38"/>
        <v>0.96415661716836654</v>
      </c>
      <c r="K41" s="68">
        <f t="shared" si="38"/>
        <v>0.8584123594799975</v>
      </c>
      <c r="L41" s="68">
        <f t="shared" si="16"/>
        <v>0.82238375083975379</v>
      </c>
      <c r="M41" s="68">
        <f t="shared" si="17"/>
        <v>0.8475053055088867</v>
      </c>
      <c r="N41" s="68">
        <f t="shared" si="18"/>
        <v>0.79202426874580567</v>
      </c>
      <c r="O41" s="68">
        <f t="shared" si="18"/>
        <v>0.82505054972829517</v>
      </c>
      <c r="P41" s="68">
        <f t="shared" ref="P41" si="39">P14/P$8</f>
        <v>0.88598480757461207</v>
      </c>
      <c r="Q41" s="68">
        <f t="shared" ref="Q41:R41" si="40">Q14/Q$8</f>
        <v>0.92908063348284353</v>
      </c>
      <c r="R41" s="68">
        <f t="shared" si="40"/>
        <v>0.83971436032380531</v>
      </c>
      <c r="S41" s="48"/>
      <c r="T41" s="68">
        <f t="shared" ref="T41:U41" si="41">T14/T$8</f>
        <v>0.94793100681909348</v>
      </c>
      <c r="U41" s="68">
        <f t="shared" si="41"/>
        <v>0.96901723690015573</v>
      </c>
      <c r="V41" s="68">
        <f t="shared" ref="V41" si="42">V14/V$8</f>
        <v>0.87210470896344006</v>
      </c>
      <c r="W41" s="68">
        <f t="shared" si="23"/>
        <v>0.86022251960461071</v>
      </c>
      <c r="X41" s="68">
        <f t="shared" si="24"/>
        <v>0.87088510084052773</v>
      </c>
      <c r="Y41" s="48"/>
      <c r="AB41" s="111"/>
    </row>
    <row r="42" spans="1:28" outlineLevel="1" x14ac:dyDescent="0.25">
      <c r="A42" s="16" t="s">
        <v>31</v>
      </c>
      <c r="B42" s="65">
        <f t="shared" ref="B42:K42" si="43">B15/B$8</f>
        <v>2.93362262202733E-2</v>
      </c>
      <c r="C42" s="65">
        <f t="shared" si="43"/>
        <v>3.5923210545138709E-2</v>
      </c>
      <c r="D42" s="65">
        <f t="shared" si="43"/>
        <v>4.4195942602671942E-2</v>
      </c>
      <c r="E42" s="65">
        <f t="shared" si="43"/>
        <v>9.6494150747815782E-2</v>
      </c>
      <c r="F42" s="65">
        <f t="shared" si="43"/>
        <v>4.9586119070359758E-2</v>
      </c>
      <c r="G42" s="65">
        <f t="shared" si="43"/>
        <v>1.8980963392089822E-2</v>
      </c>
      <c r="H42" s="65">
        <f t="shared" si="43"/>
        <v>2.0008926382489203E-2</v>
      </c>
      <c r="I42" s="65">
        <f t="shared" si="43"/>
        <v>3.4879876901623481E-2</v>
      </c>
      <c r="J42" s="65">
        <f t="shared" si="43"/>
        <v>3.5843382831633443E-2</v>
      </c>
      <c r="K42" s="65">
        <f t="shared" si="43"/>
        <v>0.1415876405200025</v>
      </c>
      <c r="L42" s="65">
        <f t="shared" si="16"/>
        <v>0.17761624916024621</v>
      </c>
      <c r="M42" s="65">
        <f t="shared" si="17"/>
        <v>0.15249469449111328</v>
      </c>
      <c r="N42" s="65">
        <f t="shared" si="18"/>
        <v>0.20797573125419438</v>
      </c>
      <c r="O42" s="65">
        <f t="shared" si="18"/>
        <v>0.17494945027170478</v>
      </c>
      <c r="P42" s="65">
        <f t="shared" ref="P42" si="44">P15/P$8</f>
        <v>0.11401519242538791</v>
      </c>
      <c r="Q42" s="65">
        <f t="shared" ref="Q42:R42" si="45">Q15/Q$8</f>
        <v>7.0919366517156426E-2</v>
      </c>
      <c r="R42" s="65">
        <f t="shared" si="45"/>
        <v>0.16028563967619469</v>
      </c>
      <c r="S42" s="48"/>
      <c r="T42" s="65">
        <f t="shared" ref="T42:U42" si="46">T15/T$8</f>
        <v>5.2068993180906541E-2</v>
      </c>
      <c r="U42" s="65">
        <f t="shared" si="46"/>
        <v>3.0982763099844279E-2</v>
      </c>
      <c r="V42" s="65">
        <f t="shared" ref="V42" si="47">V15/V$8</f>
        <v>0.12789529103655994</v>
      </c>
      <c r="W42" s="65">
        <f t="shared" si="23"/>
        <v>0.13977748039538929</v>
      </c>
      <c r="X42" s="65">
        <f t="shared" si="24"/>
        <v>0.12911489915947222</v>
      </c>
      <c r="Y42" s="48"/>
      <c r="AB42" s="111"/>
    </row>
    <row r="43" spans="1:28" outlineLevel="1" x14ac:dyDescent="0.25">
      <c r="A43" s="16" t="s">
        <v>135</v>
      </c>
      <c r="B43" s="65">
        <f t="shared" ref="B43" si="48">B16/B$8</f>
        <v>0.25234121252916303</v>
      </c>
      <c r="C43" s="69" t="s">
        <v>116</v>
      </c>
      <c r="D43" s="69" t="s">
        <v>116</v>
      </c>
      <c r="E43" s="69" t="s">
        <v>116</v>
      </c>
      <c r="F43" s="69" t="s">
        <v>116</v>
      </c>
      <c r="G43" s="69" t="s">
        <v>116</v>
      </c>
      <c r="H43" s="69" t="s">
        <v>116</v>
      </c>
      <c r="I43" s="69" t="s">
        <v>116</v>
      </c>
      <c r="J43" s="69" t="s">
        <v>116</v>
      </c>
      <c r="K43" s="69" t="s">
        <v>116</v>
      </c>
      <c r="L43" s="69" t="s">
        <v>116</v>
      </c>
      <c r="M43" s="69" t="s">
        <v>116</v>
      </c>
      <c r="N43" s="69" t="s">
        <v>116</v>
      </c>
      <c r="O43" s="69" t="s">
        <v>116</v>
      </c>
      <c r="P43" s="69" t="s">
        <v>116</v>
      </c>
      <c r="Q43" s="69" t="s">
        <v>116</v>
      </c>
      <c r="R43" s="69" t="s">
        <v>116</v>
      </c>
      <c r="S43" s="48"/>
      <c r="T43" s="69" t="s">
        <v>116</v>
      </c>
      <c r="U43" s="69" t="s">
        <v>116</v>
      </c>
      <c r="V43" s="69" t="s">
        <v>116</v>
      </c>
      <c r="W43" s="69" t="s">
        <v>116</v>
      </c>
      <c r="X43" s="69" t="s">
        <v>116</v>
      </c>
      <c r="Y43" s="48"/>
      <c r="AB43" s="111"/>
    </row>
    <row r="44" spans="1:28" outlineLevel="1" x14ac:dyDescent="0.25">
      <c r="A44" s="16" t="s">
        <v>44</v>
      </c>
      <c r="B44" s="65">
        <f t="shared" ref="B44:K44" si="49">B17/B$8</f>
        <v>5.2411791999686314E-3</v>
      </c>
      <c r="C44" s="65">
        <f t="shared" si="49"/>
        <v>-4.4825780411791756E-2</v>
      </c>
      <c r="D44" s="65">
        <f t="shared" si="49"/>
        <v>1.4316345043707737E-3</v>
      </c>
      <c r="E44" s="65">
        <f t="shared" si="49"/>
        <v>6.4662619082876743E-3</v>
      </c>
      <c r="F44" s="65">
        <f t="shared" si="49"/>
        <v>5.4857590674209583E-3</v>
      </c>
      <c r="G44" s="65">
        <f t="shared" si="49"/>
        <v>3.6107109514594321E-3</v>
      </c>
      <c r="H44" s="65">
        <f t="shared" si="49"/>
        <v>2.9230759559715613E-3</v>
      </c>
      <c r="I44" s="65">
        <f t="shared" si="49"/>
        <v>1.6926026771492627E-2</v>
      </c>
      <c r="J44" s="65">
        <f t="shared" si="49"/>
        <v>3.1807049632637877E-3</v>
      </c>
      <c r="K44" s="65">
        <f t="shared" si="49"/>
        <v>9.3575331281793627E-4</v>
      </c>
      <c r="L44" s="65">
        <f t="shared" ref="L44:M47" si="50">L17/L$8</f>
        <v>-7.0690625624141336E-3</v>
      </c>
      <c r="M44" s="65">
        <f t="shared" si="50"/>
        <v>2.632306127862764E-2</v>
      </c>
      <c r="N44" s="65">
        <f t="shared" ref="N44:O46" si="51">N17/N$8</f>
        <v>-1.343292539870472E-2</v>
      </c>
      <c r="O44" s="65">
        <f t="shared" si="51"/>
        <v>6.9663844306836848E-3</v>
      </c>
      <c r="P44" s="65">
        <f t="shared" ref="P44" si="52">P17/P$8</f>
        <v>-8.9951090059093089E-3</v>
      </c>
      <c r="Q44" s="65">
        <f t="shared" ref="Q44:R44" si="53">Q17/Q$8</f>
        <v>-2.3422731712532132E-3</v>
      </c>
      <c r="R44" s="65">
        <f t="shared" si="53"/>
        <v>3.8065202980937267E-3</v>
      </c>
      <c r="S44" s="48"/>
      <c r="T44" s="65">
        <f t="shared" ref="T44:U44" si="54">T17/T$8</f>
        <v>-7.9454472523064583E-3</v>
      </c>
      <c r="U44" s="65">
        <f t="shared" si="54"/>
        <v>7.3187266245774551E-3</v>
      </c>
      <c r="V44" s="65">
        <f t="shared" ref="V44" si="55">V17/V$8</f>
        <v>6.3853148258700499E-3</v>
      </c>
      <c r="W44" s="65">
        <f t="shared" ref="W44:W47" si="56">W17/W$8</f>
        <v>-4.3572984749455342E-3</v>
      </c>
      <c r="X44" s="65">
        <f>X17/X$8</f>
        <v>-1.900499958189001E-4</v>
      </c>
      <c r="Y44" s="48"/>
      <c r="AB44" s="111"/>
    </row>
    <row r="45" spans="1:28" outlineLevel="1" x14ac:dyDescent="0.25">
      <c r="A45" s="19" t="s">
        <v>32</v>
      </c>
      <c r="B45" s="70">
        <f t="shared" ref="B45:K45" si="57">B18/B$8</f>
        <v>0.28691861794940499</v>
      </c>
      <c r="C45" s="70">
        <f t="shared" si="57"/>
        <v>-8.9025698666530418E-3</v>
      </c>
      <c r="D45" s="70">
        <f t="shared" si="57"/>
        <v>4.5627577107042717E-2</v>
      </c>
      <c r="E45" s="70">
        <f t="shared" si="57"/>
        <v>0.10296041265610346</v>
      </c>
      <c r="F45" s="70">
        <f t="shared" si="57"/>
        <v>5.5071878137780715E-2</v>
      </c>
      <c r="G45" s="70">
        <f t="shared" si="57"/>
        <v>2.2591674343549254E-2</v>
      </c>
      <c r="H45" s="70">
        <f t="shared" si="57"/>
        <v>2.2932002338460766E-2</v>
      </c>
      <c r="I45" s="70">
        <f t="shared" si="57"/>
        <v>5.1805903673116105E-2</v>
      </c>
      <c r="J45" s="70">
        <f t="shared" si="57"/>
        <v>3.902408779489723E-2</v>
      </c>
      <c r="K45" s="70">
        <f t="shared" si="57"/>
        <v>0.14252339383282045</v>
      </c>
      <c r="L45" s="70">
        <f t="shared" si="50"/>
        <v>0.17054718659783208</v>
      </c>
      <c r="M45" s="70">
        <f t="shared" si="50"/>
        <v>0.1788177557697409</v>
      </c>
      <c r="N45" s="70">
        <f t="shared" si="51"/>
        <v>0.19454280585548966</v>
      </c>
      <c r="O45" s="70">
        <f t="shared" si="51"/>
        <v>0.18191583470238848</v>
      </c>
      <c r="P45" s="70">
        <f t="shared" ref="P45" si="58">P18/P$8</f>
        <v>0.1050200834194786</v>
      </c>
      <c r="Q45" s="70">
        <f t="shared" ref="Q45:R45" si="59">Q18/Q$8</f>
        <v>6.8577093345903214E-2</v>
      </c>
      <c r="R45" s="70">
        <f t="shared" si="59"/>
        <v>0.16409215997428842</v>
      </c>
      <c r="S45" s="48"/>
      <c r="T45" s="70">
        <f t="shared" ref="T45:U45" si="60">T18/T$8</f>
        <v>0.10607781789009225</v>
      </c>
      <c r="U45" s="70">
        <f t="shared" si="60"/>
        <v>3.8301489724421732E-2</v>
      </c>
      <c r="V45" s="70">
        <f t="shared" ref="V45" si="61">V18/V$8</f>
        <v>0.13428060586242999</v>
      </c>
      <c r="W45" s="70">
        <f t="shared" si="56"/>
        <v>0.13542018192044375</v>
      </c>
      <c r="X45" s="70">
        <f>X18/X$8</f>
        <v>0.12892484916365332</v>
      </c>
      <c r="Y45" s="48"/>
      <c r="AB45" s="111"/>
    </row>
    <row r="46" spans="1:28" outlineLevel="1" x14ac:dyDescent="0.25">
      <c r="A46" s="8" t="s">
        <v>45</v>
      </c>
      <c r="B46" s="65">
        <f t="shared" ref="B46:K46" si="62">B19/B$8</f>
        <v>7.3997346734719222E-2</v>
      </c>
      <c r="C46" s="65">
        <f t="shared" si="62"/>
        <v>-7.2804373371481122E-3</v>
      </c>
      <c r="D46" s="65">
        <f t="shared" si="62"/>
        <v>-3.5032162295893124E-3</v>
      </c>
      <c r="E46" s="65">
        <f t="shared" si="62"/>
        <v>1.094575250505948E-2</v>
      </c>
      <c r="F46" s="65">
        <f t="shared" si="62"/>
        <v>9.018440966865035E-3</v>
      </c>
      <c r="G46" s="65">
        <f t="shared" si="62"/>
        <v>2.194867102342634E-3</v>
      </c>
      <c r="H46" s="65">
        <f t="shared" si="62"/>
        <v>-8.0840337190955444E-3</v>
      </c>
      <c r="I46" s="65">
        <f t="shared" si="62"/>
        <v>2.5641487999711488E-2</v>
      </c>
      <c r="J46" s="65">
        <f t="shared" si="62"/>
        <v>1.2251604302941997E-2</v>
      </c>
      <c r="K46" s="65">
        <f t="shared" si="62"/>
        <v>2.3280788796081142E-2</v>
      </c>
      <c r="L46" s="65">
        <f t="shared" si="50"/>
        <v>3.3874608871431428E-2</v>
      </c>
      <c r="M46" s="65">
        <f t="shared" si="50"/>
        <v>3.5795605270138829E-2</v>
      </c>
      <c r="N46" s="65">
        <f t="shared" si="51"/>
        <v>3.3511384158750768E-2</v>
      </c>
      <c r="O46" s="65">
        <f t="shared" si="51"/>
        <v>2.6822949576646025E-2</v>
      </c>
      <c r="P46" s="65">
        <f t="shared" ref="P46" si="63">P19/P$8</f>
        <v>2.2582918035990721E-2</v>
      </c>
      <c r="Q46" s="65">
        <f t="shared" ref="Q46:R46" si="64">Q19/Q$8</f>
        <v>-1.3480219454473887E-2</v>
      </c>
      <c r="R46" s="65">
        <f t="shared" si="64"/>
        <v>3.0653034168290381E-2</v>
      </c>
      <c r="S46" s="48"/>
      <c r="T46" s="65">
        <f t="shared" ref="T46:U46" si="65">T19/T$8</f>
        <v>1.8332932210188529E-2</v>
      </c>
      <c r="U46" s="65">
        <f t="shared" si="65"/>
        <v>7.390976183778283E-3</v>
      </c>
      <c r="V46" s="65">
        <f t="shared" ref="V46" si="66">V19/V$8</f>
        <v>2.6634727592899806E-2</v>
      </c>
      <c r="W46" s="65">
        <f t="shared" si="56"/>
        <v>1.6618503649399093E-2</v>
      </c>
      <c r="X46" s="65">
        <f>X19/X$8</f>
        <v>1.6236604642794698E-2</v>
      </c>
      <c r="Y46" s="48"/>
      <c r="AB46" s="111"/>
    </row>
    <row r="47" spans="1:28" ht="15.75" outlineLevel="1" thickBot="1" x14ac:dyDescent="0.3">
      <c r="A47" s="44" t="s">
        <v>33</v>
      </c>
      <c r="B47" s="71">
        <f t="shared" ref="B47:K47" si="67">B20/B$8</f>
        <v>0.21292127121468576</v>
      </c>
      <c r="C47" s="71">
        <f t="shared" si="67"/>
        <v>-1.6221325295049302E-3</v>
      </c>
      <c r="D47" s="71">
        <f t="shared" si="67"/>
        <v>4.9130793336632034E-2</v>
      </c>
      <c r="E47" s="71">
        <f t="shared" si="67"/>
        <v>9.2014660151043981E-2</v>
      </c>
      <c r="F47" s="71">
        <f t="shared" si="67"/>
        <v>4.605343717091568E-2</v>
      </c>
      <c r="G47" s="71">
        <f t="shared" si="67"/>
        <v>2.039680724120662E-2</v>
      </c>
      <c r="H47" s="71">
        <f t="shared" si="67"/>
        <v>3.1016036057556307E-2</v>
      </c>
      <c r="I47" s="71">
        <f t="shared" si="67"/>
        <v>2.616441567340462E-2</v>
      </c>
      <c r="J47" s="71">
        <f t="shared" si="67"/>
        <v>2.6772483491955233E-2</v>
      </c>
      <c r="K47" s="71">
        <f t="shared" si="67"/>
        <v>0.11924260503673931</v>
      </c>
      <c r="L47" s="71">
        <f t="shared" si="50"/>
        <v>0.13667257772640065</v>
      </c>
      <c r="M47" s="71">
        <f t="shared" si="50"/>
        <v>0.1430221504996021</v>
      </c>
      <c r="N47" s="71">
        <f t="shared" ref="N47:O47" si="68">N20/N$8</f>
        <v>0.1610314216967389</v>
      </c>
      <c r="O47" s="71">
        <f t="shared" si="68"/>
        <v>0.15509288512574246</v>
      </c>
      <c r="P47" s="71">
        <f t="shared" ref="P47" si="69">P20/P$8</f>
        <v>8.2437165383487887E-2</v>
      </c>
      <c r="Q47" s="71">
        <f t="shared" ref="Q47:R47" si="70">Q20/Q$8</f>
        <v>8.2057312800377091E-2</v>
      </c>
      <c r="R47" s="71">
        <f t="shared" si="70"/>
        <v>0.13343912580599804</v>
      </c>
      <c r="S47" s="48"/>
      <c r="T47" s="71">
        <f t="shared" ref="T47:U47" si="71">T20/T$8</f>
        <v>8.7744885679903725E-2</v>
      </c>
      <c r="U47" s="71">
        <f t="shared" si="71"/>
        <v>3.0910513540643451E-2</v>
      </c>
      <c r="V47" s="71">
        <f t="shared" ref="V47" si="72">V20/V$8</f>
        <v>0.10764587826953019</v>
      </c>
      <c r="W47" s="71">
        <f t="shared" si="56"/>
        <v>0.11880167827104465</v>
      </c>
      <c r="X47" s="71">
        <f>X20/X$8</f>
        <v>0.11268824452085863</v>
      </c>
      <c r="Y47" s="48"/>
      <c r="AB47" s="111"/>
    </row>
    <row r="48" spans="1:28" ht="15.75" outlineLevel="1" thickTop="1" x14ac:dyDescent="0.25">
      <c r="S48" s="48"/>
      <c r="Y48" s="48"/>
      <c r="Z48" s="111"/>
      <c r="AA48" s="111"/>
      <c r="AB48" s="111"/>
    </row>
    <row r="49" spans="1:28" ht="15.75" x14ac:dyDescent="0.25">
      <c r="A49" s="27" t="s">
        <v>187</v>
      </c>
      <c r="B49" s="126"/>
      <c r="C49" s="126"/>
      <c r="D49" s="126"/>
      <c r="E49" s="126"/>
      <c r="F49" s="126"/>
      <c r="G49" s="126"/>
      <c r="H49" s="126"/>
      <c r="I49" s="126"/>
      <c r="J49" s="126"/>
      <c r="K49" s="126"/>
      <c r="L49" s="126"/>
      <c r="M49" s="126"/>
      <c r="N49" s="126"/>
      <c r="O49" s="126"/>
      <c r="P49" s="126"/>
      <c r="Q49" s="126"/>
      <c r="R49" s="126"/>
      <c r="S49" s="127"/>
      <c r="T49" s="126"/>
      <c r="U49" s="126"/>
      <c r="V49" s="126"/>
      <c r="W49" s="126"/>
      <c r="X49" s="126"/>
      <c r="Y49" s="48"/>
      <c r="Z49" s="111"/>
      <c r="AA49" s="111"/>
      <c r="AB49" s="111"/>
    </row>
    <row r="50" spans="1:28" ht="15.75" x14ac:dyDescent="0.25">
      <c r="A50" s="27" t="s">
        <v>186</v>
      </c>
      <c r="B50" s="126"/>
      <c r="C50" s="126"/>
      <c r="D50" s="126"/>
      <c r="E50" s="126"/>
      <c r="F50" s="126"/>
      <c r="G50" s="126"/>
      <c r="H50" s="126"/>
      <c r="I50" s="126"/>
      <c r="J50" s="126"/>
      <c r="K50" s="126"/>
      <c r="L50" s="126"/>
      <c r="M50" s="126"/>
      <c r="N50" s="126"/>
      <c r="O50" s="126"/>
      <c r="P50" s="126"/>
      <c r="Q50" s="126"/>
      <c r="R50" s="126"/>
      <c r="S50" s="127"/>
      <c r="T50" s="126"/>
      <c r="U50" s="126"/>
      <c r="V50" s="126"/>
      <c r="W50" s="126"/>
      <c r="X50" s="126"/>
      <c r="Y50" s="48"/>
      <c r="Z50" s="111"/>
      <c r="AA50" s="111"/>
      <c r="AB50" s="111"/>
    </row>
    <row r="51" spans="1:28" x14ac:dyDescent="0.25">
      <c r="A51" s="128"/>
      <c r="B51" s="128"/>
      <c r="C51" s="128"/>
      <c r="D51" s="128"/>
      <c r="E51" s="128"/>
      <c r="F51" s="128"/>
      <c r="G51" s="128"/>
      <c r="H51" s="128"/>
      <c r="I51" s="128"/>
      <c r="J51" s="128"/>
      <c r="K51" s="128"/>
      <c r="L51" s="128"/>
      <c r="M51" s="128"/>
      <c r="N51" s="128"/>
      <c r="O51" s="128"/>
      <c r="P51" s="128"/>
      <c r="Q51" s="128"/>
      <c r="R51" s="128"/>
      <c r="S51" s="127"/>
      <c r="T51" s="128"/>
      <c r="U51" s="128"/>
      <c r="V51" s="128"/>
      <c r="W51" s="128"/>
      <c r="X51" s="128"/>
      <c r="Y51" s="48"/>
      <c r="Z51" s="111"/>
      <c r="AA51" s="111"/>
      <c r="AB51" s="111"/>
    </row>
    <row r="52" spans="1:28" x14ac:dyDescent="0.25">
      <c r="A52" s="130" t="s">
        <v>27</v>
      </c>
      <c r="B52" s="131">
        <v>0.3654</v>
      </c>
      <c r="C52" s="131">
        <v>0.3765</v>
      </c>
      <c r="D52" s="131">
        <v>0.377</v>
      </c>
      <c r="E52" s="131">
        <v>0.36670000000000003</v>
      </c>
      <c r="F52" s="131">
        <v>0.36330000000000001</v>
      </c>
      <c r="G52" s="131">
        <v>0.3624</v>
      </c>
      <c r="H52" s="131">
        <v>0.36759999999999998</v>
      </c>
      <c r="I52" s="131">
        <v>0.3674</v>
      </c>
      <c r="J52" s="131">
        <v>0.37369999999999998</v>
      </c>
      <c r="K52" s="131">
        <v>0.3417</v>
      </c>
      <c r="L52" s="131">
        <v>0.31480000000000002</v>
      </c>
      <c r="M52" s="131">
        <v>0.3175</v>
      </c>
      <c r="N52" s="131">
        <v>0.29120000000000001</v>
      </c>
      <c r="O52" s="131">
        <v>0.31209999999999999</v>
      </c>
      <c r="P52" s="131">
        <v>0.30030000000000001</v>
      </c>
      <c r="Q52" s="131">
        <v>0.31430000000000002</v>
      </c>
      <c r="R52" s="131">
        <v>0.27960000000000002</v>
      </c>
      <c r="S52" s="132"/>
      <c r="T52" s="131">
        <v>0.37140000000000001</v>
      </c>
      <c r="U52" s="131">
        <v>0.36520000000000002</v>
      </c>
      <c r="V52" s="131">
        <v>0.3362</v>
      </c>
      <c r="W52" s="142">
        <v>0.3049</v>
      </c>
      <c r="X52" s="142">
        <v>0.30149999999999999</v>
      </c>
      <c r="Y52" s="48"/>
      <c r="Z52" s="111"/>
      <c r="AA52" s="111"/>
      <c r="AB52" s="111"/>
    </row>
    <row r="53" spans="1:28" x14ac:dyDescent="0.25">
      <c r="A53" s="130" t="s">
        <v>28</v>
      </c>
      <c r="B53" s="135">
        <v>0.26100000000000001</v>
      </c>
      <c r="C53" s="135">
        <v>0.26379999999999998</v>
      </c>
      <c r="D53" s="135">
        <v>0.26800000000000002</v>
      </c>
      <c r="E53" s="135">
        <v>0.26140000000000002</v>
      </c>
      <c r="F53" s="135">
        <v>0.26860000000000001</v>
      </c>
      <c r="G53" s="135">
        <v>0.27089999999999997</v>
      </c>
      <c r="H53" s="135">
        <v>0.28439999999999999</v>
      </c>
      <c r="I53" s="135">
        <v>0.28170000000000001</v>
      </c>
      <c r="J53" s="135">
        <v>0.2616</v>
      </c>
      <c r="K53" s="135">
        <v>0.221</v>
      </c>
      <c r="L53" s="135">
        <v>0.219</v>
      </c>
      <c r="M53" s="135">
        <v>0.24199999999999999</v>
      </c>
      <c r="N53" s="135">
        <v>0.22620000000000001</v>
      </c>
      <c r="O53" s="135">
        <v>0.23680000000000001</v>
      </c>
      <c r="P53" s="135">
        <v>0.27679999999999999</v>
      </c>
      <c r="Q53" s="135">
        <v>0.30009999999999998</v>
      </c>
      <c r="R53" s="135">
        <v>0.2631</v>
      </c>
      <c r="S53" s="132"/>
      <c r="T53" s="135">
        <v>0.26350000000000001</v>
      </c>
      <c r="U53" s="135">
        <v>0.27639999999999998</v>
      </c>
      <c r="V53" s="135">
        <v>0.23599999999999999</v>
      </c>
      <c r="W53" s="135">
        <v>0.26119999999999999</v>
      </c>
      <c r="X53" s="135">
        <v>0.26979999999999998</v>
      </c>
      <c r="Y53" s="48"/>
      <c r="Z53" s="111"/>
      <c r="AA53" s="111"/>
      <c r="AB53" s="111"/>
    </row>
    <row r="54" spans="1:28" x14ac:dyDescent="0.25">
      <c r="A54" s="130" t="s">
        <v>29</v>
      </c>
      <c r="B54" s="135">
        <v>9.7799999999999998E-2</v>
      </c>
      <c r="C54" s="135">
        <v>9.5699999999999993E-2</v>
      </c>
      <c r="D54" s="135">
        <v>8.4000000000000005E-2</v>
      </c>
      <c r="E54" s="135">
        <v>6.4100000000000004E-2</v>
      </c>
      <c r="F54" s="135">
        <v>8.4599999999999995E-2</v>
      </c>
      <c r="G54" s="135">
        <v>7.6300000000000007E-2</v>
      </c>
      <c r="H54" s="135">
        <v>7.6300000000000007E-2</v>
      </c>
      <c r="I54" s="135">
        <v>8.5300000000000001E-2</v>
      </c>
      <c r="J54" s="135">
        <v>7.4099999999999999E-2</v>
      </c>
      <c r="K54" s="135">
        <v>7.17E-2</v>
      </c>
      <c r="L54" s="135">
        <v>5.6599999999999998E-2</v>
      </c>
      <c r="M54" s="135">
        <v>4.8800000000000003E-2</v>
      </c>
      <c r="N54" s="135">
        <v>5.1799999999999999E-2</v>
      </c>
      <c r="O54" s="135">
        <v>5.3699999999999998E-2</v>
      </c>
      <c r="P54" s="135">
        <v>6.1199999999999997E-2</v>
      </c>
      <c r="Q54" s="135">
        <v>6.6600000000000006E-2</v>
      </c>
      <c r="R54" s="135">
        <v>5.9499999999999997E-2</v>
      </c>
      <c r="S54" s="132"/>
      <c r="T54" s="135">
        <v>8.5199999999999998E-2</v>
      </c>
      <c r="U54" s="135">
        <v>8.0699999999999994E-2</v>
      </c>
      <c r="V54" s="135">
        <v>6.2300000000000001E-2</v>
      </c>
      <c r="W54" s="135">
        <v>5.8599999999999999E-2</v>
      </c>
      <c r="X54" s="135">
        <v>6.0400000000000002E-2</v>
      </c>
      <c r="Y54" s="48"/>
      <c r="Z54" s="111"/>
      <c r="AA54" s="111"/>
      <c r="AB54" s="111"/>
    </row>
    <row r="55" spans="1:28" x14ac:dyDescent="0.25">
      <c r="A55" s="130" t="s">
        <v>30</v>
      </c>
      <c r="B55" s="135">
        <v>0.13109999999999999</v>
      </c>
      <c r="C55" s="135">
        <v>0.111</v>
      </c>
      <c r="D55" s="135">
        <v>0.1056</v>
      </c>
      <c r="E55" s="135">
        <v>9.8599999999999993E-2</v>
      </c>
      <c r="F55" s="135">
        <v>0.1273</v>
      </c>
      <c r="G55" s="135">
        <v>0.13519999999999999</v>
      </c>
      <c r="H55" s="135">
        <v>0.13600000000000001</v>
      </c>
      <c r="I55" s="135">
        <v>0.1208</v>
      </c>
      <c r="J55" s="135">
        <v>0.15390000000000001</v>
      </c>
      <c r="K55" s="135">
        <v>0.13339999999999999</v>
      </c>
      <c r="L55" s="135">
        <v>0.1231</v>
      </c>
      <c r="M55" s="135">
        <v>0.1236</v>
      </c>
      <c r="N55" s="135">
        <v>0.1229</v>
      </c>
      <c r="O55" s="135">
        <v>0.1178</v>
      </c>
      <c r="P55" s="135">
        <v>0.13339999999999999</v>
      </c>
      <c r="Q55" s="135">
        <v>0.1283</v>
      </c>
      <c r="R55" s="135">
        <v>0.1229</v>
      </c>
      <c r="S55" s="132"/>
      <c r="T55" s="135">
        <v>0.1114</v>
      </c>
      <c r="U55" s="135">
        <v>0.12970000000000001</v>
      </c>
      <c r="V55" s="135">
        <v>0.13300000000000001</v>
      </c>
      <c r="W55" s="135">
        <v>0.12570000000000001</v>
      </c>
      <c r="X55" s="135">
        <v>0.12570000000000001</v>
      </c>
      <c r="Y55" s="48"/>
      <c r="Z55" s="111"/>
      <c r="AA55" s="111"/>
      <c r="AB55" s="111"/>
    </row>
    <row r="56" spans="1:28" ht="15.75" thickBot="1" x14ac:dyDescent="0.3">
      <c r="A56" s="133" t="s">
        <v>185</v>
      </c>
      <c r="B56" s="134">
        <f t="shared" ref="B56:W56" si="73">SUM(B52:B55)</f>
        <v>0.85530000000000006</v>
      </c>
      <c r="C56" s="134">
        <f t="shared" si="73"/>
        <v>0.84699999999999998</v>
      </c>
      <c r="D56" s="134">
        <f t="shared" si="73"/>
        <v>0.83460000000000001</v>
      </c>
      <c r="E56" s="134">
        <f t="shared" si="73"/>
        <v>0.79080000000000017</v>
      </c>
      <c r="F56" s="134">
        <f t="shared" si="73"/>
        <v>0.84379999999999999</v>
      </c>
      <c r="G56" s="134">
        <f t="shared" si="73"/>
        <v>0.8448</v>
      </c>
      <c r="H56" s="134">
        <f t="shared" si="73"/>
        <v>0.86429999999999996</v>
      </c>
      <c r="I56" s="134">
        <f t="shared" si="73"/>
        <v>0.85520000000000007</v>
      </c>
      <c r="J56" s="134">
        <f t="shared" si="73"/>
        <v>0.86330000000000007</v>
      </c>
      <c r="K56" s="134">
        <f t="shared" si="73"/>
        <v>0.76779999999999993</v>
      </c>
      <c r="L56" s="134">
        <f t="shared" si="73"/>
        <v>0.71350000000000002</v>
      </c>
      <c r="M56" s="134">
        <f t="shared" si="73"/>
        <v>0.7319</v>
      </c>
      <c r="N56" s="134">
        <f t="shared" si="73"/>
        <v>0.69210000000000005</v>
      </c>
      <c r="O56" s="134">
        <f t="shared" si="73"/>
        <v>0.72039999999999993</v>
      </c>
      <c r="P56" s="134">
        <f t="shared" si="73"/>
        <v>0.77169999999999994</v>
      </c>
      <c r="Q56" s="134">
        <f t="shared" si="73"/>
        <v>0.80930000000000002</v>
      </c>
      <c r="R56" s="134">
        <f t="shared" ref="R56" si="74">SUM(R52:R55)</f>
        <v>0.72509999999999997</v>
      </c>
      <c r="S56" s="132"/>
      <c r="T56" s="134">
        <f t="shared" si="73"/>
        <v>0.83149999999999991</v>
      </c>
      <c r="U56" s="134">
        <f t="shared" si="73"/>
        <v>0.85199999999999998</v>
      </c>
      <c r="V56" s="134">
        <f t="shared" si="73"/>
        <v>0.76750000000000007</v>
      </c>
      <c r="W56" s="134">
        <f t="shared" si="73"/>
        <v>0.75040000000000007</v>
      </c>
      <c r="X56" s="134">
        <f>SUM(X52:X55)</f>
        <v>0.75739999999999996</v>
      </c>
      <c r="Y56" s="48"/>
      <c r="Z56" s="111"/>
      <c r="AA56" s="111"/>
      <c r="AB56" s="111"/>
    </row>
    <row r="57" spans="1:28" ht="15.75" thickTop="1" x14ac:dyDescent="0.25">
      <c r="A57" s="129"/>
      <c r="S57" s="48"/>
      <c r="Y57" s="48"/>
      <c r="Z57" s="111"/>
      <c r="AA57" s="111"/>
      <c r="AB57" s="111"/>
    </row>
    <row r="58" spans="1:28" ht="15.75" x14ac:dyDescent="0.25">
      <c r="A58" s="27" t="s">
        <v>81</v>
      </c>
      <c r="B58" s="28"/>
      <c r="C58" s="28"/>
      <c r="D58" s="28"/>
      <c r="E58" s="28"/>
      <c r="F58" s="28"/>
      <c r="G58" s="28"/>
      <c r="H58" s="28"/>
      <c r="I58" s="28"/>
      <c r="J58" s="28"/>
      <c r="K58" s="28"/>
      <c r="L58" s="28"/>
      <c r="M58" s="28"/>
      <c r="N58" s="28"/>
      <c r="O58" s="28"/>
      <c r="P58" s="28"/>
      <c r="Q58" s="28"/>
      <c r="R58" s="28"/>
      <c r="S58" s="48"/>
      <c r="T58" s="28"/>
      <c r="U58" s="28"/>
      <c r="V58" s="28"/>
      <c r="W58" s="28"/>
      <c r="X58" s="28"/>
      <c r="Y58" s="48"/>
      <c r="AB58" s="111"/>
    </row>
    <row r="59" spans="1:28" outlineLevel="1" x14ac:dyDescent="0.25">
      <c r="A59" s="22" t="s">
        <v>80</v>
      </c>
      <c r="B59" s="55">
        <v>32581000</v>
      </c>
      <c r="C59" s="55">
        <v>-254000</v>
      </c>
      <c r="D59" s="55">
        <v>7447000</v>
      </c>
      <c r="E59" s="55">
        <v>14913000</v>
      </c>
      <c r="F59" s="55">
        <v>7522000</v>
      </c>
      <c r="G59" s="55">
        <v>3299000</v>
      </c>
      <c r="H59" s="55">
        <v>4934000</v>
      </c>
      <c r="I59" s="55">
        <v>4353000</v>
      </c>
      <c r="J59" s="55">
        <v>4318000</v>
      </c>
      <c r="K59" s="55">
        <v>18987000</v>
      </c>
      <c r="L59" s="55">
        <v>22582000</v>
      </c>
      <c r="M59" s="55">
        <v>25879000</v>
      </c>
      <c r="N59" s="55">
        <v>29514000</v>
      </c>
      <c r="O59" s="55">
        <v>29454000</v>
      </c>
      <c r="P59" s="55">
        <v>16029000</v>
      </c>
      <c r="Q59" s="55">
        <v>16886000</v>
      </c>
      <c r="R59" s="55">
        <v>26572000</v>
      </c>
      <c r="S59" s="48"/>
      <c r="T59" s="55">
        <v>54687000</v>
      </c>
      <c r="U59" s="55">
        <v>20108000</v>
      </c>
      <c r="V59" s="55">
        <v>71766000</v>
      </c>
      <c r="W59" s="82">
        <v>91883000</v>
      </c>
      <c r="X59" s="82">
        <v>88941000</v>
      </c>
      <c r="Y59" s="48"/>
      <c r="AB59" s="111"/>
    </row>
    <row r="60" spans="1:28" outlineLevel="1" x14ac:dyDescent="0.25">
      <c r="A60" s="22" t="s">
        <v>136</v>
      </c>
      <c r="B60" s="55"/>
      <c r="C60" s="55"/>
      <c r="D60" s="55"/>
      <c r="E60" s="55"/>
      <c r="F60" s="55"/>
      <c r="G60" s="55"/>
      <c r="H60" s="55"/>
      <c r="I60" s="55"/>
      <c r="J60" s="55"/>
      <c r="K60" s="55"/>
      <c r="L60" s="55"/>
      <c r="M60" s="55"/>
      <c r="N60" s="55"/>
      <c r="O60" s="55"/>
      <c r="P60" s="55"/>
      <c r="Q60" s="55"/>
      <c r="R60" s="55"/>
      <c r="S60" s="48"/>
      <c r="T60" s="55"/>
      <c r="U60" s="55"/>
      <c r="V60" s="55"/>
      <c r="W60" s="82"/>
      <c r="X60" s="82"/>
      <c r="Y60" s="48"/>
      <c r="AB60" s="111"/>
    </row>
    <row r="61" spans="1:28" outlineLevel="1" x14ac:dyDescent="0.25">
      <c r="A61" s="25" t="s">
        <v>83</v>
      </c>
      <c r="B61" s="3">
        <v>10943000</v>
      </c>
      <c r="C61" s="3">
        <v>11284000</v>
      </c>
      <c r="D61" s="3">
        <v>11707000</v>
      </c>
      <c r="E61" s="3">
        <v>11718000</v>
      </c>
      <c r="F61" s="3">
        <v>11916000</v>
      </c>
      <c r="G61" s="3">
        <v>13403000</v>
      </c>
      <c r="H61" s="3">
        <v>11992000</v>
      </c>
      <c r="I61" s="3">
        <v>12604000</v>
      </c>
      <c r="J61" s="3">
        <v>10519000</v>
      </c>
      <c r="K61" s="3">
        <v>10851000</v>
      </c>
      <c r="L61" s="3">
        <v>9750000</v>
      </c>
      <c r="M61" s="3">
        <v>10239000</v>
      </c>
      <c r="N61" s="3">
        <v>10091000</v>
      </c>
      <c r="O61" s="3">
        <v>10152000</v>
      </c>
      <c r="P61" s="3">
        <v>13488000</v>
      </c>
      <c r="Q61" s="3">
        <v>15040000</v>
      </c>
      <c r="R61" s="3">
        <v>15065000</v>
      </c>
      <c r="S61" s="48"/>
      <c r="T61" s="3">
        <v>45652000</v>
      </c>
      <c r="U61" s="3">
        <v>49915000</v>
      </c>
      <c r="V61" s="3">
        <v>41359000</v>
      </c>
      <c r="W61" s="75">
        <v>48771000</v>
      </c>
      <c r="X61" s="75">
        <v>53745000</v>
      </c>
      <c r="Y61" s="48"/>
      <c r="AB61" s="111"/>
    </row>
    <row r="62" spans="1:28" outlineLevel="1" x14ac:dyDescent="0.25">
      <c r="A62" s="25" t="s">
        <v>84</v>
      </c>
      <c r="B62" s="3">
        <v>5606000</v>
      </c>
      <c r="C62" s="3">
        <v>6429000</v>
      </c>
      <c r="D62" s="3">
        <v>5959000</v>
      </c>
      <c r="E62" s="3">
        <v>5875000</v>
      </c>
      <c r="F62" s="3">
        <v>4624000</v>
      </c>
      <c r="G62" s="3">
        <v>7751000</v>
      </c>
      <c r="H62" s="3">
        <v>5509000</v>
      </c>
      <c r="I62" s="3">
        <v>4931000</v>
      </c>
      <c r="J62" s="3">
        <v>5760000</v>
      </c>
      <c r="K62" s="3">
        <v>3636000</v>
      </c>
      <c r="L62" s="3">
        <v>8285000</v>
      </c>
      <c r="M62" s="3">
        <v>10628000</v>
      </c>
      <c r="N62" s="3">
        <v>8210000</v>
      </c>
      <c r="O62" s="3">
        <v>9686000</v>
      </c>
      <c r="P62" s="3">
        <v>8743000</v>
      </c>
      <c r="Q62" s="3">
        <v>9540000</v>
      </c>
      <c r="R62" s="3">
        <v>7826000</v>
      </c>
      <c r="S62" s="48"/>
      <c r="T62" s="3">
        <v>23869000</v>
      </c>
      <c r="U62" s="3">
        <v>22815000</v>
      </c>
      <c r="V62" s="3">
        <v>28309000</v>
      </c>
      <c r="W62" s="75">
        <v>36179000</v>
      </c>
      <c r="X62" s="75">
        <v>35795000</v>
      </c>
      <c r="Y62" s="48"/>
      <c r="AB62" s="111"/>
    </row>
    <row r="63" spans="1:28" ht="17.25" outlineLevel="1" x14ac:dyDescent="0.25">
      <c r="A63" s="97" t="s">
        <v>157</v>
      </c>
      <c r="B63" s="3">
        <v>233000</v>
      </c>
      <c r="C63" s="3">
        <v>7721000</v>
      </c>
      <c r="D63" s="3">
        <v>485000</v>
      </c>
      <c r="E63" s="3">
        <v>-346000</v>
      </c>
      <c r="F63" s="3">
        <v>8000</v>
      </c>
      <c r="G63" s="3">
        <v>298000</v>
      </c>
      <c r="H63" s="3">
        <v>417000</v>
      </c>
      <c r="I63" s="75">
        <v>-2054000</v>
      </c>
      <c r="J63" s="3">
        <v>-513000</v>
      </c>
      <c r="K63" s="3">
        <v>-149000</v>
      </c>
      <c r="L63" s="3">
        <v>1168000</v>
      </c>
      <c r="M63" s="3">
        <v>-4763000</v>
      </c>
      <c r="N63" s="3">
        <v>2462000</v>
      </c>
      <c r="O63" s="3">
        <v>-1323000</v>
      </c>
      <c r="P63" s="3">
        <v>1749000</v>
      </c>
      <c r="Q63" s="3">
        <v>482000</v>
      </c>
      <c r="R63" s="3">
        <v>-758000</v>
      </c>
      <c r="S63" s="48"/>
      <c r="T63" s="3">
        <v>8093000</v>
      </c>
      <c r="U63" s="75">
        <v>-1332000</v>
      </c>
      <c r="V63" s="3">
        <v>-4257000</v>
      </c>
      <c r="W63" s="75">
        <v>3370000</v>
      </c>
      <c r="X63" s="75">
        <v>150000</v>
      </c>
      <c r="Y63" s="48"/>
      <c r="AB63" s="111"/>
    </row>
    <row r="64" spans="1:28" outlineLevel="1" x14ac:dyDescent="0.25">
      <c r="A64" s="25" t="s">
        <v>79</v>
      </c>
      <c r="B64" s="3">
        <v>11323000</v>
      </c>
      <c r="C64" s="3">
        <v>-1140000</v>
      </c>
      <c r="D64" s="3">
        <v>-531000</v>
      </c>
      <c r="E64" s="3">
        <v>1774000</v>
      </c>
      <c r="F64" s="3">
        <v>1473000</v>
      </c>
      <c r="G64" s="3">
        <v>355000</v>
      </c>
      <c r="H64" s="3">
        <v>-1286000</v>
      </c>
      <c r="I64" s="3">
        <v>4266000</v>
      </c>
      <c r="J64" s="3">
        <v>1976000</v>
      </c>
      <c r="K64" s="3">
        <v>3707000</v>
      </c>
      <c r="L64" s="3">
        <v>5597000</v>
      </c>
      <c r="M64" s="3">
        <v>6477000</v>
      </c>
      <c r="N64" s="3">
        <v>6142000</v>
      </c>
      <c r="O64" s="3">
        <v>5094000</v>
      </c>
      <c r="P64" s="3">
        <v>4391000</v>
      </c>
      <c r="Q64" s="3">
        <v>-2774000</v>
      </c>
      <c r="R64" s="3">
        <v>6104000</v>
      </c>
      <c r="S64" s="48"/>
      <c r="T64" s="3">
        <v>11426000</v>
      </c>
      <c r="U64" s="3">
        <v>4808000</v>
      </c>
      <c r="V64" s="3">
        <v>17757000</v>
      </c>
      <c r="W64" s="75">
        <v>12853000</v>
      </c>
      <c r="X64" s="75">
        <v>12815000</v>
      </c>
      <c r="Y64" s="48"/>
      <c r="AB64" s="111"/>
    </row>
    <row r="65" spans="1:28" outlineLevel="1" x14ac:dyDescent="0.25">
      <c r="A65" s="25" t="s">
        <v>135</v>
      </c>
      <c r="B65" s="3">
        <v>-38613000</v>
      </c>
      <c r="C65" s="3">
        <v>0</v>
      </c>
      <c r="D65" s="3">
        <v>0</v>
      </c>
      <c r="E65" s="3">
        <v>0</v>
      </c>
      <c r="F65" s="3">
        <v>0</v>
      </c>
      <c r="G65" s="3">
        <v>0</v>
      </c>
      <c r="H65" s="3">
        <v>0</v>
      </c>
      <c r="I65" s="3">
        <v>0</v>
      </c>
      <c r="J65" s="3">
        <v>0</v>
      </c>
      <c r="K65" s="3">
        <v>0</v>
      </c>
      <c r="L65" s="3">
        <v>0</v>
      </c>
      <c r="M65" s="3">
        <v>0</v>
      </c>
      <c r="N65" s="3">
        <v>0</v>
      </c>
      <c r="O65" s="3">
        <v>0</v>
      </c>
      <c r="P65" s="3">
        <v>0</v>
      </c>
      <c r="Q65" s="3">
        <v>0</v>
      </c>
      <c r="R65" s="3">
        <v>0</v>
      </c>
      <c r="S65" s="48"/>
      <c r="T65" s="3">
        <v>-38613000</v>
      </c>
      <c r="U65" s="3">
        <v>0</v>
      </c>
      <c r="V65" s="3">
        <v>0</v>
      </c>
      <c r="W65" s="75">
        <v>0</v>
      </c>
      <c r="X65" s="75">
        <v>0</v>
      </c>
      <c r="Y65" s="48"/>
      <c r="AB65" s="111"/>
    </row>
    <row r="66" spans="1:28" s="1" customFormat="1" ht="15.75" outlineLevel="1" thickBot="1" x14ac:dyDescent="0.3">
      <c r="A66" s="45" t="s">
        <v>78</v>
      </c>
      <c r="B66" s="56">
        <v>22073000</v>
      </c>
      <c r="C66" s="56">
        <v>24040000</v>
      </c>
      <c r="D66" s="56">
        <v>25067000</v>
      </c>
      <c r="E66" s="56">
        <v>33934000</v>
      </c>
      <c r="F66" s="56">
        <v>25543000</v>
      </c>
      <c r="G66" s="56">
        <v>25106000</v>
      </c>
      <c r="H66" s="56">
        <v>21566000</v>
      </c>
      <c r="I66" s="56">
        <v>24100000</v>
      </c>
      <c r="J66" s="56">
        <v>22060000</v>
      </c>
      <c r="K66" s="56">
        <v>37032000</v>
      </c>
      <c r="L66" s="56">
        <v>47382000</v>
      </c>
      <c r="M66" s="56">
        <v>48460000</v>
      </c>
      <c r="N66" s="56">
        <v>56419000</v>
      </c>
      <c r="O66" s="56">
        <v>53063000</v>
      </c>
      <c r="P66" s="56">
        <v>44400000</v>
      </c>
      <c r="Q66" s="56">
        <v>39174000</v>
      </c>
      <c r="R66" s="56">
        <v>54809000</v>
      </c>
      <c r="S66" s="49"/>
      <c r="T66" s="56">
        <v>105114000</v>
      </c>
      <c r="U66" s="56">
        <v>96314000</v>
      </c>
      <c r="V66" s="56">
        <v>154934000</v>
      </c>
      <c r="W66" s="83">
        <v>193056000</v>
      </c>
      <c r="X66" s="83">
        <v>191446000</v>
      </c>
      <c r="Y66" s="49"/>
      <c r="Z66" s="5"/>
      <c r="AA66" s="5"/>
      <c r="AB66" s="111"/>
    </row>
    <row r="67" spans="1:28" s="37" customFormat="1" ht="15.75" outlineLevel="1" thickTop="1" x14ac:dyDescent="0.25">
      <c r="A67" s="34" t="s">
        <v>85</v>
      </c>
      <c r="B67" s="36">
        <f t="shared" ref="B67:Q67" si="75">B66/B8</f>
        <v>0.14425006045000949</v>
      </c>
      <c r="C67" s="36">
        <f t="shared" si="75"/>
        <v>0.15352781893424616</v>
      </c>
      <c r="D67" s="36">
        <f t="shared" si="75"/>
        <v>0.1653768761339271</v>
      </c>
      <c r="E67" s="36">
        <f t="shared" si="75"/>
        <v>0.20937607976701714</v>
      </c>
      <c r="F67" s="36">
        <f t="shared" si="75"/>
        <v>0.15638699091421154</v>
      </c>
      <c r="G67" s="36">
        <f t="shared" si="75"/>
        <v>0.15522347456736388</v>
      </c>
      <c r="H67" s="36">
        <f t="shared" si="75"/>
        <v>0.13556786250856492</v>
      </c>
      <c r="I67" s="36">
        <f t="shared" si="75"/>
        <v>0.14485697627591346</v>
      </c>
      <c r="J67" s="36">
        <f t="shared" si="75"/>
        <v>0.13677651362494964</v>
      </c>
      <c r="K67" s="36">
        <f t="shared" si="75"/>
        <v>0.23256923946492494</v>
      </c>
      <c r="L67" s="36">
        <f t="shared" si="75"/>
        <v>0.28676911158587881</v>
      </c>
      <c r="M67" s="36">
        <f t="shared" si="75"/>
        <v>0.26781766734459278</v>
      </c>
      <c r="N67" s="36">
        <f t="shared" si="75"/>
        <v>0.307827870864956</v>
      </c>
      <c r="O67" s="36">
        <f t="shared" si="75"/>
        <v>0.27940835755507815</v>
      </c>
      <c r="P67" s="36">
        <f t="shared" si="75"/>
        <v>0.22834925092188296</v>
      </c>
      <c r="Q67" s="36">
        <f t="shared" si="75"/>
        <v>0.19036557927525596</v>
      </c>
      <c r="R67" s="36">
        <f>R66/R8</f>
        <v>0.27523953960187214</v>
      </c>
      <c r="S67" s="50"/>
      <c r="T67" s="36">
        <f>T66/T8</f>
        <v>0.1686546329723225</v>
      </c>
      <c r="U67" s="36">
        <f>U66/U8</f>
        <v>0.14805625627379815</v>
      </c>
      <c r="V67" s="36">
        <v>0.23200000000000001</v>
      </c>
      <c r="W67" s="36">
        <f>W66/W8</f>
        <v>0.24961501910358605</v>
      </c>
      <c r="X67" s="36">
        <f>X66/X8</f>
        <v>0.2425620766636343</v>
      </c>
      <c r="Y67" s="50"/>
      <c r="Z67" s="5"/>
      <c r="AA67" s="5"/>
      <c r="AB67" s="111"/>
    </row>
    <row r="68" spans="1:28" s="37" customFormat="1" ht="36" customHeight="1" outlineLevel="1" x14ac:dyDescent="0.25">
      <c r="A68" s="144" t="s">
        <v>158</v>
      </c>
      <c r="B68" s="144"/>
      <c r="C68" s="144"/>
      <c r="D68" s="144"/>
      <c r="E68" s="144"/>
      <c r="F68" s="144"/>
      <c r="G68" s="144"/>
      <c r="H68" s="36"/>
      <c r="I68" s="36"/>
      <c r="J68" s="36"/>
      <c r="K68" s="36"/>
      <c r="L68" s="36"/>
      <c r="M68" s="36"/>
      <c r="N68" s="36"/>
      <c r="O68" s="36"/>
      <c r="P68" s="36"/>
      <c r="Q68" s="36"/>
      <c r="R68" s="36"/>
      <c r="S68" s="50"/>
      <c r="T68" s="36"/>
      <c r="U68" s="36"/>
      <c r="V68" s="36"/>
      <c r="W68" s="36"/>
      <c r="X68" s="36"/>
      <c r="Y68" s="50"/>
      <c r="Z68" s="111"/>
      <c r="AA68" s="111"/>
      <c r="AB68" s="111"/>
    </row>
    <row r="69" spans="1:28" x14ac:dyDescent="0.25">
      <c r="S69" s="48"/>
      <c r="Y69" s="48"/>
      <c r="Z69" s="111"/>
      <c r="AA69" s="111"/>
      <c r="AB69" s="111"/>
    </row>
    <row r="70" spans="1:28" ht="15.75" x14ac:dyDescent="0.25">
      <c r="A70" s="27" t="s">
        <v>82</v>
      </c>
      <c r="B70" s="28"/>
      <c r="C70" s="28"/>
      <c r="D70" s="28"/>
      <c r="E70" s="28"/>
      <c r="F70" s="28"/>
      <c r="G70" s="28"/>
      <c r="H70" s="28"/>
      <c r="I70" s="28"/>
      <c r="J70" s="28"/>
      <c r="K70" s="28"/>
      <c r="L70" s="28"/>
      <c r="M70" s="28"/>
      <c r="N70" s="28"/>
      <c r="O70" s="28"/>
      <c r="P70" s="28"/>
      <c r="Q70" s="28"/>
      <c r="R70" s="28"/>
      <c r="S70" s="48"/>
      <c r="T70" s="28"/>
      <c r="U70" s="28"/>
      <c r="V70" s="28"/>
      <c r="W70" s="28"/>
      <c r="X70" s="28"/>
      <c r="Y70" s="48"/>
      <c r="Z70" s="111"/>
      <c r="AA70" s="111"/>
      <c r="AB70" s="111"/>
    </row>
    <row r="71" spans="1:28" outlineLevel="1" x14ac:dyDescent="0.25">
      <c r="A71" s="22" t="s">
        <v>33</v>
      </c>
      <c r="B71" s="55">
        <v>32581000</v>
      </c>
      <c r="C71" s="55">
        <v>-254000</v>
      </c>
      <c r="D71" s="55">
        <v>7447000</v>
      </c>
      <c r="E71" s="55">
        <v>14913000</v>
      </c>
      <c r="F71" s="55">
        <v>7522000</v>
      </c>
      <c r="G71" s="55">
        <v>3299000</v>
      </c>
      <c r="H71" s="55">
        <v>4934000</v>
      </c>
      <c r="I71" s="55">
        <v>4353000</v>
      </c>
      <c r="J71" s="55">
        <v>4318000</v>
      </c>
      <c r="K71" s="55">
        <v>18987000</v>
      </c>
      <c r="L71" s="55">
        <v>22582000</v>
      </c>
      <c r="M71" s="55">
        <v>25879000</v>
      </c>
      <c r="N71" s="55">
        <v>29514000</v>
      </c>
      <c r="O71" s="55">
        <v>29454000</v>
      </c>
      <c r="P71" s="55">
        <v>16029000</v>
      </c>
      <c r="Q71" s="55">
        <v>16886000</v>
      </c>
      <c r="R71" s="55">
        <v>26572000</v>
      </c>
      <c r="S71" s="48"/>
      <c r="T71" s="55">
        <v>54687000</v>
      </c>
      <c r="U71" s="55">
        <v>20108000</v>
      </c>
      <c r="V71" s="55">
        <v>71766000</v>
      </c>
      <c r="W71" s="55">
        <v>91883000</v>
      </c>
      <c r="X71" s="55">
        <v>88941000</v>
      </c>
      <c r="Y71" s="48"/>
      <c r="Z71" s="111"/>
      <c r="AA71" s="111"/>
      <c r="AB71" s="111"/>
    </row>
    <row r="72" spans="1:28" outlineLevel="1" x14ac:dyDescent="0.25">
      <c r="A72" s="5" t="s">
        <v>86</v>
      </c>
      <c r="S72" s="48"/>
      <c r="W72" s="53"/>
      <c r="X72" s="53"/>
      <c r="Y72" s="48"/>
      <c r="Z72" s="111"/>
      <c r="AA72" s="111"/>
      <c r="AB72" s="111"/>
    </row>
    <row r="73" spans="1:28" s="39" customFormat="1" outlineLevel="1" x14ac:dyDescent="0.25">
      <c r="A73" s="26" t="s">
        <v>50</v>
      </c>
      <c r="B73" s="38">
        <v>5606000</v>
      </c>
      <c r="C73" s="38">
        <v>6429000</v>
      </c>
      <c r="D73" s="38">
        <v>5959000</v>
      </c>
      <c r="E73" s="38">
        <v>5875000</v>
      </c>
      <c r="F73" s="38">
        <v>4624000</v>
      </c>
      <c r="G73" s="38">
        <v>7751000</v>
      </c>
      <c r="H73" s="38">
        <v>5509000</v>
      </c>
      <c r="I73" s="38">
        <v>4931000</v>
      </c>
      <c r="J73" s="38">
        <v>5760000</v>
      </c>
      <c r="K73" s="38">
        <v>3636000</v>
      </c>
      <c r="L73" s="38">
        <v>8285000</v>
      </c>
      <c r="M73" s="38">
        <v>10628000</v>
      </c>
      <c r="N73" s="38">
        <v>8210000</v>
      </c>
      <c r="O73" s="38">
        <v>9686000</v>
      </c>
      <c r="P73" s="38">
        <v>8743000</v>
      </c>
      <c r="Q73" s="38">
        <v>9540000</v>
      </c>
      <c r="R73" s="38">
        <v>7826000</v>
      </c>
      <c r="S73" s="51"/>
      <c r="T73" s="38">
        <v>23869000</v>
      </c>
      <c r="U73" s="38">
        <v>22815000</v>
      </c>
      <c r="V73" s="38">
        <v>28309000</v>
      </c>
      <c r="W73" s="38">
        <v>36179000</v>
      </c>
      <c r="X73" s="38">
        <v>35795000</v>
      </c>
      <c r="Y73" s="51"/>
      <c r="Z73" s="111"/>
      <c r="AA73" s="111"/>
      <c r="AB73" s="111"/>
    </row>
    <row r="74" spans="1:28" s="39" customFormat="1" ht="17.25" outlineLevel="1" x14ac:dyDescent="0.25">
      <c r="A74" s="26" t="s">
        <v>159</v>
      </c>
      <c r="B74" s="38">
        <v>-1276000</v>
      </c>
      <c r="C74" s="38">
        <v>-1464000</v>
      </c>
      <c r="D74" s="38">
        <v>-1357000</v>
      </c>
      <c r="E74" s="38">
        <v>-1337000</v>
      </c>
      <c r="F74" s="38">
        <v>-1087000</v>
      </c>
      <c r="G74" s="38">
        <v>-1822000</v>
      </c>
      <c r="H74" s="38">
        <v>-1295000</v>
      </c>
      <c r="I74" s="38">
        <v>-1159000</v>
      </c>
      <c r="J74" s="38">
        <v>-1354000</v>
      </c>
      <c r="K74" s="38">
        <v>-854000</v>
      </c>
      <c r="L74" s="38">
        <v>-1947000</v>
      </c>
      <c r="M74" s="38">
        <v>-2498000</v>
      </c>
      <c r="N74" s="38">
        <v>-1929000</v>
      </c>
      <c r="O74" s="38">
        <v>-2276000</v>
      </c>
      <c r="P74" s="38">
        <v>-2055000</v>
      </c>
      <c r="Q74" s="38">
        <v>-2242000</v>
      </c>
      <c r="R74" s="38">
        <v>-1838000</v>
      </c>
      <c r="S74" s="51"/>
      <c r="T74" s="38">
        <v>-5434000</v>
      </c>
      <c r="U74" s="38">
        <v>-5363000</v>
      </c>
      <c r="V74" s="38">
        <v>-6653000</v>
      </c>
      <c r="W74" s="76">
        <v>-8502000</v>
      </c>
      <c r="X74" s="76">
        <v>-8411000</v>
      </c>
      <c r="Y74" s="51"/>
      <c r="Z74" s="111"/>
      <c r="AA74" s="111"/>
      <c r="AB74" s="111"/>
    </row>
    <row r="75" spans="1:28" s="39" customFormat="1" outlineLevel="1" x14ac:dyDescent="0.25">
      <c r="A75" s="26" t="s">
        <v>87</v>
      </c>
      <c r="B75" s="38">
        <v>1086000</v>
      </c>
      <c r="C75" s="38">
        <v>932000</v>
      </c>
      <c r="D75" s="38">
        <v>917000</v>
      </c>
      <c r="E75" s="38">
        <v>906000</v>
      </c>
      <c r="F75" s="38">
        <v>890000</v>
      </c>
      <c r="G75" s="38">
        <v>2407000</v>
      </c>
      <c r="H75" s="38">
        <v>690000</v>
      </c>
      <c r="I75" s="38">
        <v>704000</v>
      </c>
      <c r="J75" s="38">
        <v>568000</v>
      </c>
      <c r="K75" s="38">
        <v>514000</v>
      </c>
      <c r="L75" s="38">
        <v>531000</v>
      </c>
      <c r="M75" s="38">
        <v>648000</v>
      </c>
      <c r="N75" s="38">
        <v>1099000</v>
      </c>
      <c r="O75" s="38">
        <v>1400000</v>
      </c>
      <c r="P75" s="38">
        <v>4754000</v>
      </c>
      <c r="Q75" s="38">
        <v>6081000</v>
      </c>
      <c r="R75" s="38">
        <v>6045000</v>
      </c>
      <c r="S75" s="51"/>
      <c r="T75" s="38">
        <v>3841000</v>
      </c>
      <c r="U75" s="38">
        <v>4691000</v>
      </c>
      <c r="V75" s="38">
        <v>2261000</v>
      </c>
      <c r="W75" s="76">
        <v>13334000</v>
      </c>
      <c r="X75" s="76">
        <v>18280000</v>
      </c>
      <c r="Y75" s="51"/>
      <c r="Z75" s="111"/>
      <c r="AA75" s="111"/>
      <c r="AB75" s="111"/>
    </row>
    <row r="76" spans="1:28" s="39" customFormat="1" ht="17.25" outlineLevel="1" x14ac:dyDescent="0.25">
      <c r="A76" s="26" t="s">
        <v>160</v>
      </c>
      <c r="B76" s="38">
        <v>-247000</v>
      </c>
      <c r="C76" s="38">
        <v>-212000</v>
      </c>
      <c r="D76" s="38">
        <v>-209000</v>
      </c>
      <c r="E76" s="38">
        <v>-206000</v>
      </c>
      <c r="F76" s="38">
        <v>-209000</v>
      </c>
      <c r="G76" s="38">
        <v>-498000</v>
      </c>
      <c r="H76" s="38">
        <v>-162000</v>
      </c>
      <c r="I76" s="38">
        <v>-165000</v>
      </c>
      <c r="J76" s="38">
        <v>-133000</v>
      </c>
      <c r="K76" s="38">
        <v>-121000</v>
      </c>
      <c r="L76" s="38">
        <v>-125000</v>
      </c>
      <c r="M76" s="38">
        <v>-152000</v>
      </c>
      <c r="N76" s="38">
        <v>-258000</v>
      </c>
      <c r="O76" s="38">
        <v>-329000</v>
      </c>
      <c r="P76" s="38">
        <v>-1117000</v>
      </c>
      <c r="Q76" s="38">
        <v>-1429000</v>
      </c>
      <c r="R76" s="38">
        <v>-1421000</v>
      </c>
      <c r="S76" s="51"/>
      <c r="T76" s="38">
        <v>-874000</v>
      </c>
      <c r="U76" s="38">
        <v>-1034000</v>
      </c>
      <c r="V76" s="38">
        <v>-531000</v>
      </c>
      <c r="W76" s="76">
        <v>-3133000</v>
      </c>
      <c r="X76" s="76">
        <v>-4296000</v>
      </c>
      <c r="Y76" s="51"/>
      <c r="Z76" s="111"/>
      <c r="AA76" s="111"/>
      <c r="AB76" s="111"/>
    </row>
    <row r="77" spans="1:28" s="39" customFormat="1" outlineLevel="1" x14ac:dyDescent="0.25">
      <c r="A77" s="26" t="s">
        <v>110</v>
      </c>
      <c r="B77" s="38">
        <v>1035000</v>
      </c>
      <c r="C77" s="38">
        <v>702000</v>
      </c>
      <c r="D77" s="38">
        <v>702000</v>
      </c>
      <c r="E77" s="38">
        <v>702000</v>
      </c>
      <c r="F77" s="38">
        <v>904000</v>
      </c>
      <c r="G77" s="38">
        <v>882000</v>
      </c>
      <c r="H77" s="38">
        <v>882000</v>
      </c>
      <c r="I77" s="38">
        <v>762000</v>
      </c>
      <c r="J77" s="38">
        <v>0</v>
      </c>
      <c r="K77" s="38">
        <v>0</v>
      </c>
      <c r="L77" s="38">
        <v>0</v>
      </c>
      <c r="M77" s="38">
        <v>0</v>
      </c>
      <c r="N77" s="38">
        <v>0</v>
      </c>
      <c r="O77" s="38">
        <v>0</v>
      </c>
      <c r="P77" s="38">
        <v>0</v>
      </c>
      <c r="Q77" s="38">
        <v>0</v>
      </c>
      <c r="R77" s="38">
        <v>0</v>
      </c>
      <c r="S77" s="51"/>
      <c r="T77" s="38">
        <v>3141000</v>
      </c>
      <c r="U77" s="38">
        <v>3430000</v>
      </c>
      <c r="V77" s="38">
        <v>0</v>
      </c>
      <c r="W77" s="76">
        <v>0</v>
      </c>
      <c r="X77" s="76">
        <v>0</v>
      </c>
      <c r="Y77" s="51"/>
      <c r="Z77" s="111"/>
      <c r="AA77" s="111"/>
      <c r="AB77" s="111"/>
    </row>
    <row r="78" spans="1:28" s="39" customFormat="1" ht="17.25" outlineLevel="1" x14ac:dyDescent="0.25">
      <c r="A78" s="26" t="s">
        <v>161</v>
      </c>
      <c r="B78" s="38">
        <v>-274000</v>
      </c>
      <c r="C78" s="38">
        <v>-160000</v>
      </c>
      <c r="D78" s="38">
        <v>-160000</v>
      </c>
      <c r="E78" s="38">
        <v>-238000</v>
      </c>
      <c r="F78" s="38">
        <v>-240000</v>
      </c>
      <c r="G78" s="38">
        <v>-234000</v>
      </c>
      <c r="H78" s="38">
        <v>-234000</v>
      </c>
      <c r="I78" s="38">
        <v>-202000</v>
      </c>
      <c r="J78" s="38">
        <v>0</v>
      </c>
      <c r="K78" s="38">
        <v>0</v>
      </c>
      <c r="L78" s="38">
        <v>0</v>
      </c>
      <c r="M78" s="38">
        <v>0</v>
      </c>
      <c r="N78" s="38">
        <v>0</v>
      </c>
      <c r="O78" s="38">
        <v>0</v>
      </c>
      <c r="P78" s="38">
        <v>0</v>
      </c>
      <c r="Q78" s="38">
        <v>0</v>
      </c>
      <c r="R78" s="38">
        <v>0</v>
      </c>
      <c r="S78" s="51"/>
      <c r="T78" s="38">
        <v>-832000</v>
      </c>
      <c r="U78" s="38">
        <v>-910000</v>
      </c>
      <c r="V78" s="38">
        <v>0</v>
      </c>
      <c r="W78" s="76">
        <v>0</v>
      </c>
      <c r="X78" s="76">
        <v>0</v>
      </c>
      <c r="Y78" s="51"/>
      <c r="Z78" s="111"/>
      <c r="AA78" s="111"/>
      <c r="AB78" s="111"/>
    </row>
    <row r="79" spans="1:28" s="39" customFormat="1" outlineLevel="1" x14ac:dyDescent="0.25">
      <c r="A79" s="26" t="s">
        <v>135</v>
      </c>
      <c r="B79" s="38">
        <v>-38613000</v>
      </c>
      <c r="C79" s="38">
        <v>0</v>
      </c>
      <c r="D79" s="38">
        <v>0</v>
      </c>
      <c r="E79" s="38">
        <v>0</v>
      </c>
      <c r="F79" s="38">
        <v>0</v>
      </c>
      <c r="G79" s="38">
        <v>0</v>
      </c>
      <c r="H79" s="38">
        <v>0</v>
      </c>
      <c r="I79" s="38">
        <v>0</v>
      </c>
      <c r="J79" s="38">
        <v>0</v>
      </c>
      <c r="K79" s="38">
        <v>0</v>
      </c>
      <c r="L79" s="38">
        <v>0</v>
      </c>
      <c r="M79" s="38">
        <v>0</v>
      </c>
      <c r="N79" s="38">
        <v>0</v>
      </c>
      <c r="O79" s="38">
        <v>0</v>
      </c>
      <c r="P79" s="38">
        <v>0</v>
      </c>
      <c r="Q79" s="38">
        <v>0</v>
      </c>
      <c r="R79" s="38">
        <v>0</v>
      </c>
      <c r="S79" s="51"/>
      <c r="T79" s="38">
        <v>-38613000</v>
      </c>
      <c r="U79" s="38">
        <v>0</v>
      </c>
      <c r="V79" s="38">
        <v>0</v>
      </c>
      <c r="W79" s="76">
        <v>0</v>
      </c>
      <c r="X79" s="76">
        <v>0</v>
      </c>
      <c r="Y79" s="51"/>
      <c r="Z79" s="111"/>
      <c r="AA79" s="111"/>
      <c r="AB79" s="111"/>
    </row>
    <row r="80" spans="1:28" s="39" customFormat="1" ht="17.25" outlineLevel="1" x14ac:dyDescent="0.25">
      <c r="A80" s="26" t="s">
        <v>162</v>
      </c>
      <c r="B80" s="38">
        <v>10733000</v>
      </c>
      <c r="C80" s="38">
        <v>0</v>
      </c>
      <c r="D80" s="38">
        <v>0</v>
      </c>
      <c r="E80" s="38">
        <v>263000</v>
      </c>
      <c r="F80" s="38">
        <v>0</v>
      </c>
      <c r="G80" s="38">
        <v>0</v>
      </c>
      <c r="H80" s="38">
        <v>0</v>
      </c>
      <c r="I80" s="38">
        <v>0</v>
      </c>
      <c r="J80" s="38">
        <v>0</v>
      </c>
      <c r="K80" s="38">
        <v>0</v>
      </c>
      <c r="L80" s="38">
        <v>0</v>
      </c>
      <c r="M80" s="38">
        <v>0</v>
      </c>
      <c r="N80" s="38">
        <v>0</v>
      </c>
      <c r="O80" s="38">
        <v>0</v>
      </c>
      <c r="P80" s="38">
        <v>0</v>
      </c>
      <c r="Q80" s="38">
        <v>0</v>
      </c>
      <c r="R80" s="38">
        <v>0</v>
      </c>
      <c r="S80" s="51"/>
      <c r="T80" s="38">
        <v>10996000</v>
      </c>
      <c r="U80" s="38">
        <v>0</v>
      </c>
      <c r="V80" s="38">
        <v>0</v>
      </c>
      <c r="W80" s="76">
        <v>0</v>
      </c>
      <c r="X80" s="76">
        <v>0</v>
      </c>
      <c r="Y80" s="51"/>
      <c r="Z80" s="111"/>
      <c r="AA80" s="111"/>
      <c r="AB80" s="111"/>
    </row>
    <row r="81" spans="1:28" s="39" customFormat="1" outlineLevel="1" x14ac:dyDescent="0.25">
      <c r="A81" s="26" t="s">
        <v>88</v>
      </c>
      <c r="B81" s="38">
        <v>0</v>
      </c>
      <c r="C81" s="38">
        <v>5881000</v>
      </c>
      <c r="D81" s="38">
        <v>0</v>
      </c>
      <c r="E81" s="38">
        <v>0</v>
      </c>
      <c r="F81" s="38">
        <v>0</v>
      </c>
      <c r="G81" s="38">
        <v>0</v>
      </c>
      <c r="H81" s="38">
        <v>0</v>
      </c>
      <c r="I81" s="38">
        <v>0</v>
      </c>
      <c r="J81" s="38">
        <v>0</v>
      </c>
      <c r="K81" s="38">
        <v>0</v>
      </c>
      <c r="L81" s="38">
        <v>0</v>
      </c>
      <c r="M81" s="38">
        <v>0</v>
      </c>
      <c r="N81" s="38">
        <v>0</v>
      </c>
      <c r="O81" s="38">
        <v>0</v>
      </c>
      <c r="P81" s="38">
        <v>0</v>
      </c>
      <c r="Q81" s="38">
        <v>0</v>
      </c>
      <c r="R81" s="38">
        <v>0</v>
      </c>
      <c r="S81" s="51"/>
      <c r="T81" s="38">
        <v>5881000</v>
      </c>
      <c r="U81" s="38">
        <v>0</v>
      </c>
      <c r="V81" s="38">
        <v>0</v>
      </c>
      <c r="W81" s="76">
        <v>0</v>
      </c>
      <c r="X81" s="76">
        <v>0</v>
      </c>
      <c r="Y81" s="51"/>
      <c r="Z81" s="111"/>
      <c r="AA81" s="111"/>
      <c r="AB81" s="111"/>
    </row>
    <row r="82" spans="1:28" s="39" customFormat="1" ht="17.25" outlineLevel="1" x14ac:dyDescent="0.25">
      <c r="A82" s="26" t="s">
        <v>163</v>
      </c>
      <c r="B82" s="38">
        <v>0</v>
      </c>
      <c r="C82" s="38">
        <v>-1117000</v>
      </c>
      <c r="D82" s="38">
        <v>118000</v>
      </c>
      <c r="E82" s="38">
        <v>0</v>
      </c>
      <c r="F82" s="38">
        <v>0</v>
      </c>
      <c r="G82" s="38">
        <v>0</v>
      </c>
      <c r="H82" s="38">
        <v>0</v>
      </c>
      <c r="I82" s="38">
        <v>0</v>
      </c>
      <c r="J82" s="38">
        <v>0</v>
      </c>
      <c r="K82" s="38">
        <v>0</v>
      </c>
      <c r="L82" s="38">
        <v>0</v>
      </c>
      <c r="M82" s="38">
        <v>0</v>
      </c>
      <c r="N82" s="38">
        <v>0</v>
      </c>
      <c r="O82" s="38">
        <v>0</v>
      </c>
      <c r="P82" s="38">
        <v>0</v>
      </c>
      <c r="Q82" s="38">
        <v>0</v>
      </c>
      <c r="R82" s="38">
        <v>0</v>
      </c>
      <c r="S82" s="51"/>
      <c r="T82" s="38">
        <v>-999000</v>
      </c>
      <c r="U82" s="38">
        <v>0</v>
      </c>
      <c r="V82" s="38">
        <v>0</v>
      </c>
      <c r="W82" s="76">
        <v>0</v>
      </c>
      <c r="X82" s="76">
        <v>0</v>
      </c>
      <c r="Y82" s="51"/>
      <c r="Z82" s="111"/>
      <c r="AA82" s="111"/>
      <c r="AB82" s="111"/>
    </row>
    <row r="83" spans="1:28" s="1" customFormat="1" ht="15.75" outlineLevel="1" thickBot="1" x14ac:dyDescent="0.3">
      <c r="A83" s="31" t="s">
        <v>111</v>
      </c>
      <c r="B83" s="58">
        <v>10631000</v>
      </c>
      <c r="C83" s="58">
        <v>10737000</v>
      </c>
      <c r="D83" s="58">
        <v>13417000</v>
      </c>
      <c r="E83" s="58">
        <v>20878000</v>
      </c>
      <c r="F83" s="58">
        <v>12404000</v>
      </c>
      <c r="G83" s="58">
        <v>11785000</v>
      </c>
      <c r="H83" s="58">
        <v>10324000</v>
      </c>
      <c r="I83" s="58">
        <v>9224000</v>
      </c>
      <c r="J83" s="58">
        <v>9159000</v>
      </c>
      <c r="K83" s="58">
        <v>22162000</v>
      </c>
      <c r="L83" s="58">
        <v>29326000</v>
      </c>
      <c r="M83" s="58">
        <v>34505000</v>
      </c>
      <c r="N83" s="58">
        <v>36636000</v>
      </c>
      <c r="O83" s="58">
        <v>37935000</v>
      </c>
      <c r="P83" s="58">
        <v>26354000</v>
      </c>
      <c r="Q83" s="58">
        <v>28836000</v>
      </c>
      <c r="R83" s="58">
        <v>37184000</v>
      </c>
      <c r="S83" s="49"/>
      <c r="T83" s="58">
        <v>55663000</v>
      </c>
      <c r="U83" s="58">
        <v>43737000</v>
      </c>
      <c r="V83" s="58">
        <v>95152000</v>
      </c>
      <c r="W83" s="121">
        <v>129761000</v>
      </c>
      <c r="X83" s="121">
        <v>130309000</v>
      </c>
      <c r="Y83" s="49"/>
      <c r="Z83" s="111"/>
      <c r="AA83" s="111"/>
      <c r="AB83" s="111"/>
    </row>
    <row r="84" spans="1:28" s="1" customFormat="1" ht="16.5" outlineLevel="1" thickTop="1" thickBot="1" x14ac:dyDescent="0.3">
      <c r="A84" s="40" t="s">
        <v>137</v>
      </c>
      <c r="B84" s="59">
        <f t="shared" ref="B84:R84" si="76">B83/B28</f>
        <v>0.30100798459708933</v>
      </c>
      <c r="C84" s="59">
        <f t="shared" si="76"/>
        <v>0.30357950689889163</v>
      </c>
      <c r="D84" s="59">
        <f t="shared" si="76"/>
        <v>0.37719988754568456</v>
      </c>
      <c r="E84" s="59">
        <f t="shared" si="76"/>
        <v>0.58942435278507099</v>
      </c>
      <c r="F84" s="59">
        <f t="shared" si="76"/>
        <v>0.34949705559155841</v>
      </c>
      <c r="G84" s="59">
        <f t="shared" si="76"/>
        <v>0.3319344299233889</v>
      </c>
      <c r="H84" s="59">
        <f t="shared" si="76"/>
        <v>0.29048141582960524</v>
      </c>
      <c r="I84" s="59">
        <f t="shared" si="76"/>
        <v>0.25775442910635443</v>
      </c>
      <c r="J84" s="59">
        <f t="shared" si="76"/>
        <v>0.25525333036062647</v>
      </c>
      <c r="K84" s="59">
        <f t="shared" si="76"/>
        <v>0.61722274828719437</v>
      </c>
      <c r="L84" s="59">
        <f t="shared" si="76"/>
        <v>0.80358415081931278</v>
      </c>
      <c r="M84" s="59">
        <f t="shared" si="76"/>
        <v>0.92797783933518008</v>
      </c>
      <c r="N84" s="59">
        <f t="shared" si="76"/>
        <v>0.98354318236731186</v>
      </c>
      <c r="O84" s="59">
        <f t="shared" si="76"/>
        <v>1.0200596950711232</v>
      </c>
      <c r="P84" s="59">
        <f t="shared" si="76"/>
        <v>0.70433225539193411</v>
      </c>
      <c r="Q84" s="59">
        <f t="shared" si="76"/>
        <v>0.77023345264170096</v>
      </c>
      <c r="R84" s="59">
        <f t="shared" si="76"/>
        <v>0.99946242339533387</v>
      </c>
      <c r="S84" s="49"/>
      <c r="T84" s="59">
        <v>1.57</v>
      </c>
      <c r="U84" s="59">
        <v>1.23</v>
      </c>
      <c r="V84" s="59">
        <v>2.62</v>
      </c>
      <c r="W84" s="59">
        <f>W83/W28</f>
        <v>3.4766102239845678</v>
      </c>
      <c r="X84" s="59"/>
      <c r="Y84" s="49"/>
      <c r="Z84" s="111"/>
      <c r="AA84" s="111"/>
      <c r="AB84" s="111"/>
    </row>
    <row r="85" spans="1:28" ht="15.75" outlineLevel="1" collapsed="1" thickTop="1" x14ac:dyDescent="0.25">
      <c r="A85" s="144" t="s">
        <v>164</v>
      </c>
      <c r="B85" s="144"/>
      <c r="C85" s="144"/>
      <c r="D85" s="144"/>
      <c r="E85" s="144"/>
      <c r="F85" s="144"/>
      <c r="G85" s="144"/>
      <c r="S85" s="48"/>
      <c r="Y85" s="48"/>
      <c r="Z85" s="111"/>
      <c r="AA85" s="111"/>
      <c r="AB85" s="111"/>
    </row>
    <row r="86" spans="1:28" x14ac:dyDescent="0.25">
      <c r="S86" s="48"/>
      <c r="Y86" s="48"/>
      <c r="Z86" s="111"/>
      <c r="AA86" s="111"/>
      <c r="AB86" s="111"/>
    </row>
    <row r="87" spans="1:28" ht="15.75" x14ac:dyDescent="0.25">
      <c r="A87" s="27" t="s">
        <v>67</v>
      </c>
      <c r="B87" s="28"/>
      <c r="C87" s="28"/>
      <c r="D87" s="28"/>
      <c r="E87" s="28"/>
      <c r="F87" s="28"/>
      <c r="G87" s="28"/>
      <c r="H87" s="28"/>
      <c r="I87" s="28"/>
      <c r="J87" s="28"/>
      <c r="K87" s="28"/>
      <c r="L87" s="28"/>
      <c r="M87" s="28"/>
      <c r="N87" s="28"/>
      <c r="O87" s="28"/>
      <c r="P87" s="28"/>
      <c r="Q87" s="28"/>
      <c r="R87" s="28"/>
      <c r="S87" s="48"/>
      <c r="T87" s="28"/>
      <c r="U87" s="28"/>
      <c r="V87" s="28"/>
      <c r="W87" s="28"/>
      <c r="X87" s="28"/>
      <c r="Y87" s="48"/>
      <c r="Z87" s="111"/>
      <c r="AA87" s="111"/>
      <c r="AB87" s="111"/>
    </row>
    <row r="88" spans="1:28" outlineLevel="1" x14ac:dyDescent="0.25">
      <c r="A88" s="20" t="s">
        <v>46</v>
      </c>
      <c r="B88" s="21"/>
      <c r="C88" s="21"/>
      <c r="D88" s="21"/>
      <c r="E88" s="21"/>
      <c r="F88" s="21"/>
      <c r="G88" s="21"/>
      <c r="H88" s="21"/>
      <c r="I88" s="21"/>
      <c r="J88" s="21"/>
      <c r="K88" s="21"/>
      <c r="L88" s="21"/>
      <c r="M88" s="21"/>
      <c r="N88" s="21"/>
      <c r="O88" s="21"/>
      <c r="P88" s="21"/>
      <c r="Q88" s="21"/>
      <c r="R88" s="21"/>
      <c r="S88" s="52"/>
      <c r="T88" s="21"/>
      <c r="U88" s="21"/>
      <c r="V88" s="21"/>
      <c r="W88" s="21"/>
      <c r="X88" s="21"/>
      <c r="Y88" s="52"/>
      <c r="Z88" s="111"/>
      <c r="AA88" s="111"/>
      <c r="AB88" s="111"/>
    </row>
    <row r="89" spans="1:28" outlineLevel="1" x14ac:dyDescent="0.25">
      <c r="A89" s="22" t="s">
        <v>33</v>
      </c>
      <c r="B89" s="55">
        <v>32581000</v>
      </c>
      <c r="C89" s="55">
        <v>-254000</v>
      </c>
      <c r="D89" s="55">
        <v>7447000</v>
      </c>
      <c r="E89" s="55">
        <v>14913000</v>
      </c>
      <c r="F89" s="55">
        <v>7522000</v>
      </c>
      <c r="G89" s="55">
        <v>3299000</v>
      </c>
      <c r="H89" s="55">
        <v>4934000</v>
      </c>
      <c r="I89" s="55">
        <v>4353000</v>
      </c>
      <c r="J89" s="55">
        <v>4318000</v>
      </c>
      <c r="K89" s="55">
        <v>18987000</v>
      </c>
      <c r="L89" s="55">
        <v>22582000</v>
      </c>
      <c r="M89" s="55">
        <v>25879000</v>
      </c>
      <c r="N89" s="55">
        <v>29514000</v>
      </c>
      <c r="O89" s="55">
        <v>29454000</v>
      </c>
      <c r="P89" s="55">
        <v>16029000</v>
      </c>
      <c r="Q89" s="55">
        <v>16886000</v>
      </c>
      <c r="R89" s="55">
        <v>26572000</v>
      </c>
      <c r="S89" s="48"/>
      <c r="T89" s="55">
        <v>54687000</v>
      </c>
      <c r="U89" s="55">
        <v>20108000</v>
      </c>
      <c r="V89" s="55">
        <v>71766000</v>
      </c>
      <c r="W89" s="55">
        <v>91883000</v>
      </c>
      <c r="X89" s="55">
        <v>88941000</v>
      </c>
      <c r="Y89" s="48"/>
      <c r="Z89" s="111"/>
      <c r="AA89" s="111"/>
      <c r="AB89" s="111"/>
    </row>
    <row r="90" spans="1:28" outlineLevel="1" x14ac:dyDescent="0.25">
      <c r="A90" s="21" t="s">
        <v>47</v>
      </c>
      <c r="B90" s="21"/>
      <c r="C90" s="21"/>
      <c r="D90" s="21"/>
      <c r="E90" s="21"/>
      <c r="F90" s="21"/>
      <c r="G90" s="21"/>
      <c r="H90" s="21"/>
      <c r="I90" s="21"/>
      <c r="J90" s="21"/>
      <c r="K90" s="21"/>
      <c r="L90" s="21"/>
      <c r="M90" s="21"/>
      <c r="N90" s="21"/>
      <c r="O90" s="21"/>
      <c r="P90" s="21"/>
      <c r="Q90" s="21"/>
      <c r="R90" s="21"/>
      <c r="S90" s="48"/>
      <c r="T90" s="21"/>
      <c r="U90" s="21"/>
      <c r="V90" s="21"/>
      <c r="W90" s="95"/>
      <c r="X90" s="95"/>
      <c r="Y90" s="48"/>
      <c r="Z90" s="111"/>
      <c r="AA90" s="111"/>
      <c r="AB90" s="111"/>
    </row>
    <row r="91" spans="1:28" outlineLevel="1" x14ac:dyDescent="0.25">
      <c r="A91" s="23" t="s">
        <v>48</v>
      </c>
      <c r="B91" s="3">
        <v>10943000</v>
      </c>
      <c r="C91" s="3">
        <v>11284000</v>
      </c>
      <c r="D91" s="3">
        <v>11707000</v>
      </c>
      <c r="E91" s="3">
        <v>11718000</v>
      </c>
      <c r="F91" s="3">
        <v>11916000</v>
      </c>
      <c r="G91" s="3">
        <v>13403000</v>
      </c>
      <c r="H91" s="3">
        <v>11992000</v>
      </c>
      <c r="I91" s="3">
        <v>12604000</v>
      </c>
      <c r="J91" s="3">
        <v>10519000</v>
      </c>
      <c r="K91" s="3">
        <v>10851000</v>
      </c>
      <c r="L91" s="3">
        <v>9750000</v>
      </c>
      <c r="M91" s="3">
        <v>10239000</v>
      </c>
      <c r="N91" s="3">
        <v>10091000</v>
      </c>
      <c r="O91" s="3">
        <v>10152000</v>
      </c>
      <c r="P91" s="3">
        <v>13488000</v>
      </c>
      <c r="Q91" s="3">
        <v>15040000</v>
      </c>
      <c r="R91" s="3">
        <v>15065000</v>
      </c>
      <c r="S91" s="48"/>
      <c r="T91" s="3">
        <v>45652000</v>
      </c>
      <c r="U91" s="3">
        <v>49915000</v>
      </c>
      <c r="V91" s="3">
        <v>41359000</v>
      </c>
      <c r="W91" s="3">
        <v>48771000</v>
      </c>
      <c r="X91" s="3">
        <v>53745000</v>
      </c>
      <c r="Y91" s="48"/>
      <c r="Z91" s="111"/>
      <c r="AA91" s="111"/>
      <c r="AB91" s="111"/>
    </row>
    <row r="92" spans="1:28" outlineLevel="1" x14ac:dyDescent="0.25">
      <c r="A92" s="23" t="s">
        <v>49</v>
      </c>
      <c r="B92" s="3">
        <v>-1644000</v>
      </c>
      <c r="C92" s="3">
        <v>-2677000</v>
      </c>
      <c r="D92" s="3">
        <v>-1928000</v>
      </c>
      <c r="E92" s="3">
        <v>-21000</v>
      </c>
      <c r="F92" s="3">
        <v>699000</v>
      </c>
      <c r="G92" s="3">
        <v>-2011000</v>
      </c>
      <c r="H92" s="3">
        <v>-168000</v>
      </c>
      <c r="I92" s="3">
        <v>-545000</v>
      </c>
      <c r="J92" s="3">
        <v>-386000</v>
      </c>
      <c r="K92" s="3">
        <v>1079000</v>
      </c>
      <c r="L92" s="3">
        <v>-899000</v>
      </c>
      <c r="M92" s="3">
        <v>1225000</v>
      </c>
      <c r="N92" s="3">
        <v>-433000</v>
      </c>
      <c r="O92" s="3">
        <v>2215000</v>
      </c>
      <c r="P92" s="3">
        <v>-1362000</v>
      </c>
      <c r="Q92" s="3">
        <v>-2191000</v>
      </c>
      <c r="R92" s="3">
        <v>-1242000</v>
      </c>
      <c r="S92" s="48"/>
      <c r="T92" s="3">
        <v>-6270000</v>
      </c>
      <c r="U92" s="3">
        <v>-2025000</v>
      </c>
      <c r="V92" s="3">
        <v>1019000</v>
      </c>
      <c r="W92" s="75">
        <v>-1771000</v>
      </c>
      <c r="X92" s="75">
        <v>-2580000</v>
      </c>
      <c r="Y92" s="48"/>
      <c r="Z92" s="111"/>
      <c r="AA92" s="111"/>
      <c r="AB92" s="111"/>
    </row>
    <row r="93" spans="1:28" outlineLevel="1" x14ac:dyDescent="0.25">
      <c r="A93" s="23" t="s">
        <v>50</v>
      </c>
      <c r="B93" s="3">
        <v>5606000</v>
      </c>
      <c r="C93" s="3">
        <v>6429000</v>
      </c>
      <c r="D93" s="3">
        <v>5959000</v>
      </c>
      <c r="E93" s="3">
        <v>5875000</v>
      </c>
      <c r="F93" s="3">
        <v>4624000</v>
      </c>
      <c r="G93" s="3">
        <v>7751000</v>
      </c>
      <c r="H93" s="3">
        <v>5509000</v>
      </c>
      <c r="I93" s="3">
        <v>4931000</v>
      </c>
      <c r="J93" s="3">
        <v>5760000</v>
      </c>
      <c r="K93" s="3">
        <v>3636000</v>
      </c>
      <c r="L93" s="3">
        <v>8285000</v>
      </c>
      <c r="M93" s="3">
        <v>10628000</v>
      </c>
      <c r="N93" s="3">
        <v>8210000</v>
      </c>
      <c r="O93" s="3">
        <v>9686000</v>
      </c>
      <c r="P93" s="3">
        <v>8743000</v>
      </c>
      <c r="Q93" s="3">
        <v>9540000</v>
      </c>
      <c r="R93" s="3">
        <v>7826000</v>
      </c>
      <c r="S93" s="48"/>
      <c r="T93" s="3">
        <v>23869000</v>
      </c>
      <c r="U93" s="3">
        <v>22815000</v>
      </c>
      <c r="V93" s="3">
        <v>28309000</v>
      </c>
      <c r="W93" s="75">
        <v>36179000</v>
      </c>
      <c r="X93" s="75">
        <v>35795000</v>
      </c>
      <c r="Y93" s="48"/>
      <c r="Z93" s="111"/>
      <c r="AA93" s="111"/>
      <c r="AB93" s="111"/>
    </row>
    <row r="94" spans="1:28" outlineLevel="1" x14ac:dyDescent="0.25">
      <c r="A94" s="23" t="s">
        <v>135</v>
      </c>
      <c r="B94" s="3">
        <v>-38613000</v>
      </c>
      <c r="C94" s="3">
        <v>0</v>
      </c>
      <c r="D94" s="3">
        <v>0</v>
      </c>
      <c r="E94" s="3">
        <v>0</v>
      </c>
      <c r="F94" s="3">
        <v>0</v>
      </c>
      <c r="G94" s="3">
        <v>0</v>
      </c>
      <c r="H94" s="3">
        <v>0</v>
      </c>
      <c r="I94" s="3">
        <v>0</v>
      </c>
      <c r="J94" s="3">
        <v>0</v>
      </c>
      <c r="K94" s="3">
        <v>0</v>
      </c>
      <c r="L94" s="3">
        <v>0</v>
      </c>
      <c r="M94" s="3">
        <v>0</v>
      </c>
      <c r="N94" s="3">
        <v>0</v>
      </c>
      <c r="O94" s="3">
        <v>0</v>
      </c>
      <c r="P94" s="3">
        <v>0</v>
      </c>
      <c r="Q94" s="3">
        <v>0</v>
      </c>
      <c r="R94" s="3">
        <v>0</v>
      </c>
      <c r="S94" s="48"/>
      <c r="T94" s="3">
        <v>-38613000</v>
      </c>
      <c r="U94" s="3">
        <v>0</v>
      </c>
      <c r="V94" s="3">
        <v>0</v>
      </c>
      <c r="W94" s="75">
        <v>0</v>
      </c>
      <c r="X94" s="75">
        <v>0</v>
      </c>
      <c r="Y94" s="48"/>
      <c r="Z94" s="111"/>
      <c r="AA94" s="111"/>
      <c r="AB94" s="111"/>
    </row>
    <row r="95" spans="1:28" outlineLevel="1" x14ac:dyDescent="0.25">
      <c r="A95" s="23" t="s">
        <v>51</v>
      </c>
      <c r="B95" s="3"/>
      <c r="C95" s="3">
        <v>5881000</v>
      </c>
      <c r="D95" s="3">
        <v>0</v>
      </c>
      <c r="E95" s="3">
        <v>0</v>
      </c>
      <c r="F95" s="3">
        <v>0</v>
      </c>
      <c r="G95" s="3">
        <v>0</v>
      </c>
      <c r="H95" s="3">
        <v>0</v>
      </c>
      <c r="I95" s="3">
        <v>0</v>
      </c>
      <c r="J95" s="3">
        <v>0</v>
      </c>
      <c r="K95" s="3">
        <v>0</v>
      </c>
      <c r="L95" s="3">
        <v>0</v>
      </c>
      <c r="M95" s="3">
        <v>0</v>
      </c>
      <c r="N95" s="3">
        <v>0</v>
      </c>
      <c r="O95" s="3">
        <v>0</v>
      </c>
      <c r="P95" s="3">
        <v>0</v>
      </c>
      <c r="Q95" s="3">
        <v>0</v>
      </c>
      <c r="R95" s="3">
        <v>0</v>
      </c>
      <c r="S95" s="48"/>
      <c r="T95" s="3">
        <v>5881000</v>
      </c>
      <c r="U95" s="3">
        <v>0</v>
      </c>
      <c r="V95" s="3">
        <v>0</v>
      </c>
      <c r="W95" s="75">
        <v>0</v>
      </c>
      <c r="X95" s="75">
        <v>0</v>
      </c>
      <c r="Y95" s="48"/>
      <c r="Z95" s="111"/>
      <c r="AA95" s="111"/>
      <c r="AB95" s="111"/>
    </row>
    <row r="96" spans="1:28" outlineLevel="1" x14ac:dyDescent="0.25">
      <c r="A96" s="23" t="s">
        <v>138</v>
      </c>
      <c r="B96" s="3">
        <v>238000</v>
      </c>
      <c r="C96" s="3">
        <v>234000</v>
      </c>
      <c r="D96" s="3">
        <v>439000</v>
      </c>
      <c r="E96" s="3">
        <v>264000</v>
      </c>
      <c r="F96" s="3">
        <v>-632000</v>
      </c>
      <c r="G96" s="3">
        <v>-3000</v>
      </c>
      <c r="H96" s="3">
        <v>149000</v>
      </c>
      <c r="I96" s="3">
        <v>570000</v>
      </c>
      <c r="J96" s="3">
        <v>658000</v>
      </c>
      <c r="K96" s="3">
        <v>428000</v>
      </c>
      <c r="L96" s="3">
        <v>500000</v>
      </c>
      <c r="M96" s="3">
        <v>994000</v>
      </c>
      <c r="N96" s="3">
        <v>526000</v>
      </c>
      <c r="O96" s="3">
        <v>-313000</v>
      </c>
      <c r="P96" s="3">
        <v>-31000</v>
      </c>
      <c r="Q96" s="3">
        <v>-45000</v>
      </c>
      <c r="R96" s="3">
        <v>361000</v>
      </c>
      <c r="S96" s="48"/>
      <c r="T96" s="3">
        <v>1175000</v>
      </c>
      <c r="U96" s="3">
        <v>84000</v>
      </c>
      <c r="V96" s="3">
        <v>2580000</v>
      </c>
      <c r="W96" s="75">
        <v>137000</v>
      </c>
      <c r="X96" s="75">
        <v>-28000</v>
      </c>
      <c r="Y96" s="48"/>
      <c r="Z96" s="111"/>
      <c r="AA96" s="111"/>
      <c r="AB96" s="111"/>
    </row>
    <row r="97" spans="1:28" outlineLevel="1" x14ac:dyDescent="0.25">
      <c r="A97" s="23" t="s">
        <v>52</v>
      </c>
      <c r="B97" s="3"/>
      <c r="C97" s="3"/>
      <c r="D97" s="3"/>
      <c r="E97" s="3"/>
      <c r="F97" s="3"/>
      <c r="G97" s="3"/>
      <c r="H97" s="3"/>
      <c r="I97" s="3">
        <v>0</v>
      </c>
      <c r="J97" s="3">
        <v>0</v>
      </c>
      <c r="K97" s="3">
        <v>0</v>
      </c>
      <c r="L97" s="3">
        <v>0</v>
      </c>
      <c r="M97" s="3">
        <v>0</v>
      </c>
      <c r="N97" s="3">
        <v>0</v>
      </c>
      <c r="O97" s="3">
        <v>0</v>
      </c>
      <c r="P97" s="3">
        <v>0</v>
      </c>
      <c r="Q97" s="3">
        <v>0</v>
      </c>
      <c r="R97" s="3">
        <v>0</v>
      </c>
      <c r="S97" s="48"/>
      <c r="T97" s="3">
        <v>0</v>
      </c>
      <c r="U97" s="3">
        <v>0</v>
      </c>
      <c r="V97" s="3">
        <v>0</v>
      </c>
      <c r="W97" s="75">
        <v>0</v>
      </c>
      <c r="X97" s="75">
        <v>0</v>
      </c>
      <c r="Y97" s="48"/>
      <c r="Z97" s="111"/>
      <c r="AA97" s="111"/>
      <c r="AB97" s="111"/>
    </row>
    <row r="98" spans="1:28" outlineLevel="1" x14ac:dyDescent="0.25">
      <c r="A98" s="25" t="s">
        <v>53</v>
      </c>
      <c r="B98" s="3">
        <v>561000</v>
      </c>
      <c r="C98" s="3">
        <v>-732000</v>
      </c>
      <c r="D98" s="3">
        <v>-1640000</v>
      </c>
      <c r="E98" s="3">
        <v>4452000</v>
      </c>
      <c r="F98" s="3">
        <v>-3812000</v>
      </c>
      <c r="G98" s="3">
        <v>1066000</v>
      </c>
      <c r="H98" s="3">
        <v>-2852000</v>
      </c>
      <c r="I98" s="3">
        <v>-571000</v>
      </c>
      <c r="J98" s="3">
        <v>673000</v>
      </c>
      <c r="K98" s="3">
        <v>-3952000</v>
      </c>
      <c r="L98" s="3">
        <v>144000</v>
      </c>
      <c r="M98" s="3">
        <v>3648000</v>
      </c>
      <c r="N98" s="3">
        <v>-5892000</v>
      </c>
      <c r="O98" s="3">
        <v>-164000</v>
      </c>
      <c r="P98" s="3">
        <v>4428000</v>
      </c>
      <c r="Q98" s="3">
        <v>-2465000</v>
      </c>
      <c r="R98" s="3">
        <v>2366000</v>
      </c>
      <c r="S98" s="48"/>
      <c r="T98" s="3">
        <v>2641000</v>
      </c>
      <c r="U98" s="3">
        <v>-6169000</v>
      </c>
      <c r="V98" s="3">
        <v>513000</v>
      </c>
      <c r="W98" s="75">
        <v>-4093000</v>
      </c>
      <c r="X98" s="75">
        <v>4165000</v>
      </c>
      <c r="Y98" s="48"/>
      <c r="Z98" s="111"/>
      <c r="AA98" s="111"/>
      <c r="AB98" s="111"/>
    </row>
    <row r="99" spans="1:28" outlineLevel="1" x14ac:dyDescent="0.25">
      <c r="A99" s="25" t="s">
        <v>54</v>
      </c>
      <c r="B99" s="3">
        <v>-7688000</v>
      </c>
      <c r="C99" s="3">
        <v>15574000</v>
      </c>
      <c r="D99" s="3">
        <v>-945000</v>
      </c>
      <c r="E99" s="3">
        <v>-6828000</v>
      </c>
      <c r="F99" s="3">
        <v>-2782000</v>
      </c>
      <c r="G99" s="3">
        <v>4726000</v>
      </c>
      <c r="H99" s="3">
        <v>-2599000</v>
      </c>
      <c r="I99" s="3">
        <v>4901000</v>
      </c>
      <c r="J99" s="3">
        <v>-2207000</v>
      </c>
      <c r="K99" s="3">
        <v>2256000</v>
      </c>
      <c r="L99" s="3">
        <v>7135000</v>
      </c>
      <c r="M99" s="3">
        <v>2591000</v>
      </c>
      <c r="N99" s="3">
        <v>-9306000</v>
      </c>
      <c r="O99" s="3">
        <v>3414000</v>
      </c>
      <c r="P99" s="3">
        <v>-5577000</v>
      </c>
      <c r="Q99" s="3">
        <v>-1715000</v>
      </c>
      <c r="R99" s="3">
        <v>-1376000</v>
      </c>
      <c r="S99" s="48"/>
      <c r="T99" s="3">
        <v>113000</v>
      </c>
      <c r="U99" s="3">
        <v>4246000</v>
      </c>
      <c r="V99" s="3">
        <v>9775000</v>
      </c>
      <c r="W99" s="75">
        <v>-13184000</v>
      </c>
      <c r="X99" s="75">
        <v>-5254000</v>
      </c>
      <c r="Y99" s="48"/>
      <c r="Z99" s="111"/>
      <c r="AA99" s="111"/>
      <c r="AB99" s="111"/>
    </row>
    <row r="100" spans="1:28" outlineLevel="1" x14ac:dyDescent="0.25">
      <c r="A100" s="25" t="s">
        <v>55</v>
      </c>
      <c r="B100" s="3">
        <v>15247000</v>
      </c>
      <c r="C100" s="3">
        <v>-21266000</v>
      </c>
      <c r="D100" s="3">
        <v>7457000</v>
      </c>
      <c r="E100" s="3">
        <v>4950000</v>
      </c>
      <c r="F100" s="3">
        <v>1994000</v>
      </c>
      <c r="G100" s="3">
        <v>-95000</v>
      </c>
      <c r="H100" s="3">
        <v>11385000</v>
      </c>
      <c r="I100" s="3">
        <v>-4924000</v>
      </c>
      <c r="J100" s="3">
        <v>-2286000</v>
      </c>
      <c r="K100" s="3">
        <v>-1759000</v>
      </c>
      <c r="L100" s="3">
        <v>9342000</v>
      </c>
      <c r="M100" s="3">
        <v>3290000</v>
      </c>
      <c r="N100" s="3">
        <v>-72000</v>
      </c>
      <c r="O100" s="3">
        <v>6431000</v>
      </c>
      <c r="P100" s="3">
        <v>18280000</v>
      </c>
      <c r="Q100" s="3">
        <v>9805000</v>
      </c>
      <c r="R100" s="3">
        <v>-26717000</v>
      </c>
      <c r="S100" s="48"/>
      <c r="T100" s="3">
        <v>6388000</v>
      </c>
      <c r="U100" s="3">
        <v>8360000</v>
      </c>
      <c r="V100" s="3">
        <v>8587000</v>
      </c>
      <c r="W100" s="75">
        <v>34444000</v>
      </c>
      <c r="X100" s="75">
        <v>7799000</v>
      </c>
      <c r="Y100" s="48"/>
      <c r="Z100" s="111"/>
      <c r="AA100" s="111"/>
      <c r="AB100" s="111"/>
    </row>
    <row r="101" spans="1:28" outlineLevel="1" x14ac:dyDescent="0.25">
      <c r="A101" s="25" t="s">
        <v>56</v>
      </c>
      <c r="B101" s="3">
        <v>0</v>
      </c>
      <c r="C101" s="3">
        <v>0</v>
      </c>
      <c r="D101" s="3">
        <v>0</v>
      </c>
      <c r="E101" s="3">
        <v>0</v>
      </c>
      <c r="F101" s="3">
        <v>0</v>
      </c>
      <c r="G101" s="3">
        <v>0</v>
      </c>
      <c r="H101" s="3">
        <v>0</v>
      </c>
      <c r="I101" s="3">
        <v>0</v>
      </c>
      <c r="J101" s="3">
        <v>-7759000</v>
      </c>
      <c r="K101" s="3">
        <v>0</v>
      </c>
      <c r="L101" s="3">
        <v>0</v>
      </c>
      <c r="M101" s="3">
        <v>0</v>
      </c>
      <c r="N101" s="3">
        <v>0</v>
      </c>
      <c r="O101" s="3">
        <v>0</v>
      </c>
      <c r="P101" s="3">
        <v>0</v>
      </c>
      <c r="Q101" s="3">
        <v>0</v>
      </c>
      <c r="R101" s="3">
        <v>0</v>
      </c>
      <c r="S101" s="48"/>
      <c r="T101" s="3">
        <v>0</v>
      </c>
      <c r="U101" s="3">
        <v>0</v>
      </c>
      <c r="V101" s="3">
        <v>-7759000</v>
      </c>
      <c r="W101" s="75">
        <v>0</v>
      </c>
      <c r="X101" s="75">
        <v>0</v>
      </c>
      <c r="Y101" s="48"/>
      <c r="Z101" s="111"/>
      <c r="AA101" s="111"/>
      <c r="AB101" s="111"/>
    </row>
    <row r="102" spans="1:28" outlineLevel="1" x14ac:dyDescent="0.25">
      <c r="A102" s="25" t="s">
        <v>57</v>
      </c>
      <c r="B102" s="3">
        <v>3027000</v>
      </c>
      <c r="C102" s="3">
        <v>36000</v>
      </c>
      <c r="D102" s="3">
        <v>288000</v>
      </c>
      <c r="E102" s="3">
        <v>-330000</v>
      </c>
      <c r="F102" s="3">
        <v>2138000</v>
      </c>
      <c r="G102" s="3">
        <v>-1079000</v>
      </c>
      <c r="H102" s="3">
        <v>1289000</v>
      </c>
      <c r="I102" s="3">
        <v>-180000</v>
      </c>
      <c r="J102" s="3">
        <v>551000</v>
      </c>
      <c r="K102" s="3">
        <v>-1391000</v>
      </c>
      <c r="L102" s="3">
        <v>657000</v>
      </c>
      <c r="M102" s="3">
        <v>1258000</v>
      </c>
      <c r="N102" s="3">
        <v>-369000</v>
      </c>
      <c r="O102" s="3">
        <v>2119000</v>
      </c>
      <c r="P102" s="3">
        <v>-550000</v>
      </c>
      <c r="Q102" s="3">
        <v>-302000</v>
      </c>
      <c r="R102" s="3">
        <v>1030000</v>
      </c>
      <c r="S102" s="48"/>
      <c r="T102" s="3">
        <v>3021000</v>
      </c>
      <c r="U102" s="3">
        <v>2168000</v>
      </c>
      <c r="V102" s="3">
        <v>1075000</v>
      </c>
      <c r="W102" s="75">
        <v>898000</v>
      </c>
      <c r="X102" s="75">
        <v>2297000</v>
      </c>
      <c r="Y102" s="48"/>
      <c r="Z102" s="111"/>
      <c r="AA102" s="111"/>
      <c r="AB102" s="111"/>
    </row>
    <row r="103" spans="1:28" outlineLevel="1" x14ac:dyDescent="0.25">
      <c r="A103" s="25" t="s">
        <v>15</v>
      </c>
      <c r="B103" s="3">
        <v>836000</v>
      </c>
      <c r="C103" s="3">
        <v>2420000</v>
      </c>
      <c r="D103" s="3">
        <v>1710000</v>
      </c>
      <c r="E103" s="3">
        <v>-1308000</v>
      </c>
      <c r="F103" s="3">
        <v>-1958000</v>
      </c>
      <c r="G103" s="3">
        <v>-23000</v>
      </c>
      <c r="H103" s="3">
        <v>638000</v>
      </c>
      <c r="I103" s="3">
        <v>4487000</v>
      </c>
      <c r="J103" s="3">
        <v>-2982000</v>
      </c>
      <c r="K103" s="3">
        <v>-651000</v>
      </c>
      <c r="L103" s="3">
        <v>6386000</v>
      </c>
      <c r="M103" s="3">
        <v>5095000</v>
      </c>
      <c r="N103" s="3">
        <v>3559000</v>
      </c>
      <c r="O103" s="3">
        <v>8394000</v>
      </c>
      <c r="P103" s="3">
        <v>1194000</v>
      </c>
      <c r="Q103" s="3">
        <v>9961000</v>
      </c>
      <c r="R103" s="3">
        <v>-1162000</v>
      </c>
      <c r="S103" s="48"/>
      <c r="T103" s="3">
        <v>3658000</v>
      </c>
      <c r="U103" s="3">
        <v>3144000</v>
      </c>
      <c r="V103" s="3">
        <v>7848000</v>
      </c>
      <c r="W103" s="75">
        <v>23108000</v>
      </c>
      <c r="X103" s="75">
        <v>18387000</v>
      </c>
      <c r="Y103" s="48"/>
      <c r="Z103" s="111"/>
      <c r="AA103" s="111"/>
      <c r="AB103" s="111"/>
    </row>
    <row r="104" spans="1:28" s="1" customFormat="1" outlineLevel="1" x14ac:dyDescent="0.25">
      <c r="A104" s="31" t="s">
        <v>103</v>
      </c>
      <c r="B104" s="58">
        <v>21094000</v>
      </c>
      <c r="C104" s="58">
        <v>16929000</v>
      </c>
      <c r="D104" s="58">
        <v>30494000</v>
      </c>
      <c r="E104" s="58">
        <v>33685000</v>
      </c>
      <c r="F104" s="58">
        <v>19709000</v>
      </c>
      <c r="G104" s="58">
        <v>27034000</v>
      </c>
      <c r="H104" s="58">
        <v>30277000</v>
      </c>
      <c r="I104" s="58">
        <v>25626000</v>
      </c>
      <c r="J104" s="58">
        <v>6859000</v>
      </c>
      <c r="K104" s="58">
        <v>29484000</v>
      </c>
      <c r="L104" s="58">
        <v>63882000</v>
      </c>
      <c r="M104" s="58">
        <v>64847000</v>
      </c>
      <c r="N104" s="58">
        <v>35828000</v>
      </c>
      <c r="O104" s="58">
        <v>71388000</v>
      </c>
      <c r="P104" s="58">
        <v>54642000</v>
      </c>
      <c r="Q104" s="58">
        <v>54514000</v>
      </c>
      <c r="R104" s="58">
        <v>22723000</v>
      </c>
      <c r="S104" s="49"/>
      <c r="T104" s="58">
        <v>102202000</v>
      </c>
      <c r="U104" s="58">
        <v>102646000</v>
      </c>
      <c r="V104" s="58">
        <v>165072000</v>
      </c>
      <c r="W104" s="58">
        <v>216372000</v>
      </c>
      <c r="X104" s="58">
        <v>203267000</v>
      </c>
      <c r="Y104" s="49"/>
      <c r="Z104" s="111"/>
      <c r="AA104" s="111"/>
      <c r="AB104" s="111"/>
    </row>
    <row r="105" spans="1:28" outlineLevel="1" x14ac:dyDescent="0.25">
      <c r="A105" s="21"/>
      <c r="S105" s="48"/>
      <c r="W105" s="53"/>
      <c r="X105" s="53"/>
      <c r="Y105" s="48"/>
      <c r="Z105" s="111"/>
      <c r="AA105" s="111"/>
      <c r="AB105" s="111"/>
    </row>
    <row r="106" spans="1:28" outlineLevel="1" x14ac:dyDescent="0.25">
      <c r="A106" s="20" t="s">
        <v>59</v>
      </c>
      <c r="B106" s="21"/>
      <c r="C106" s="21"/>
      <c r="D106" s="21"/>
      <c r="E106" s="21"/>
      <c r="F106" s="21"/>
      <c r="G106" s="21"/>
      <c r="H106" s="21"/>
      <c r="I106" s="21"/>
      <c r="J106" s="21"/>
      <c r="K106" s="21"/>
      <c r="L106" s="21"/>
      <c r="M106" s="21"/>
      <c r="N106" s="21"/>
      <c r="O106" s="21"/>
      <c r="P106" s="21"/>
      <c r="Q106" s="21"/>
      <c r="R106" s="21"/>
      <c r="S106" s="48"/>
      <c r="T106" s="21"/>
      <c r="U106" s="21"/>
      <c r="V106" s="21"/>
      <c r="W106" s="95"/>
      <c r="X106" s="95"/>
      <c r="Y106" s="48"/>
      <c r="Z106" s="111"/>
      <c r="AA106" s="111"/>
      <c r="AB106" s="111"/>
    </row>
    <row r="107" spans="1:28" outlineLevel="1" x14ac:dyDescent="0.25">
      <c r="A107" s="25" t="s">
        <v>60</v>
      </c>
      <c r="B107" s="3">
        <v>-14975000</v>
      </c>
      <c r="C107" s="3">
        <v>-8076000</v>
      </c>
      <c r="D107" s="3">
        <v>-6495000</v>
      </c>
      <c r="E107" s="3">
        <v>-5344000</v>
      </c>
      <c r="F107" s="3">
        <v>-7253000</v>
      </c>
      <c r="G107" s="3">
        <v>-6473000</v>
      </c>
      <c r="H107" s="3">
        <v>-5821000</v>
      </c>
      <c r="I107" s="3">
        <v>-6534000</v>
      </c>
      <c r="J107" s="3">
        <v>-7719000</v>
      </c>
      <c r="K107" s="3">
        <v>-6247000</v>
      </c>
      <c r="L107" s="3">
        <v>-6311000</v>
      </c>
      <c r="M107" s="3">
        <v>-5353000</v>
      </c>
      <c r="N107" s="3">
        <v>-8548000</v>
      </c>
      <c r="O107" s="3">
        <v>-6789000</v>
      </c>
      <c r="P107" s="3">
        <v>-5830000</v>
      </c>
      <c r="Q107" s="3">
        <v>-6958000</v>
      </c>
      <c r="R107" s="3">
        <v>-11775000</v>
      </c>
      <c r="S107" s="48"/>
      <c r="T107" s="3">
        <v>-34890000</v>
      </c>
      <c r="U107" s="3">
        <v>-26081000</v>
      </c>
      <c r="V107" s="3">
        <v>-25630000</v>
      </c>
      <c r="W107" s="75">
        <v>-28125000</v>
      </c>
      <c r="X107" s="75">
        <v>-31352000</v>
      </c>
      <c r="Y107" s="48"/>
      <c r="Z107" s="111"/>
      <c r="AA107" s="111"/>
      <c r="AB107" s="111"/>
    </row>
    <row r="108" spans="1:28" outlineLevel="1" x14ac:dyDescent="0.25">
      <c r="A108" s="25" t="s">
        <v>189</v>
      </c>
      <c r="B108" s="3">
        <v>-845000</v>
      </c>
      <c r="C108" s="3">
        <v>0</v>
      </c>
      <c r="D108" s="3">
        <v>0</v>
      </c>
      <c r="E108" s="3">
        <v>0</v>
      </c>
      <c r="F108" s="3">
        <v>0</v>
      </c>
      <c r="G108" s="3">
        <v>0</v>
      </c>
      <c r="H108" s="3">
        <v>0</v>
      </c>
      <c r="I108" s="3">
        <v>0</v>
      </c>
      <c r="J108" s="3">
        <v>0</v>
      </c>
      <c r="K108" s="3">
        <v>0</v>
      </c>
      <c r="L108" s="3">
        <v>0</v>
      </c>
      <c r="M108" s="3">
        <v>0</v>
      </c>
      <c r="N108" s="3">
        <v>-72165000</v>
      </c>
      <c r="O108" s="3">
        <v>0</v>
      </c>
      <c r="P108" s="75">
        <v>-109607000</v>
      </c>
      <c r="Q108" s="75">
        <v>163000</v>
      </c>
      <c r="R108" s="75">
        <v>0</v>
      </c>
      <c r="S108" s="48"/>
      <c r="T108" s="3">
        <v>-845000</v>
      </c>
      <c r="U108" s="3">
        <v>0</v>
      </c>
      <c r="V108" s="3">
        <v>-1850000</v>
      </c>
      <c r="W108" s="75">
        <v>-181609000</v>
      </c>
      <c r="X108" s="75">
        <v>-109444000</v>
      </c>
      <c r="Y108" s="48"/>
      <c r="Z108" s="111"/>
      <c r="AA108" s="111"/>
      <c r="AB108" s="111"/>
    </row>
    <row r="109" spans="1:28" outlineLevel="1" x14ac:dyDescent="0.25">
      <c r="A109" s="25" t="s">
        <v>183</v>
      </c>
      <c r="B109" s="3">
        <v>0</v>
      </c>
      <c r="C109" s="3">
        <v>0</v>
      </c>
      <c r="D109" s="3">
        <v>0</v>
      </c>
      <c r="E109" s="3">
        <v>0</v>
      </c>
      <c r="F109" s="3">
        <v>0</v>
      </c>
      <c r="G109" s="3">
        <v>0</v>
      </c>
      <c r="H109" s="3">
        <v>0</v>
      </c>
      <c r="I109" s="3">
        <v>0</v>
      </c>
      <c r="J109" s="3">
        <v>0</v>
      </c>
      <c r="K109" s="3">
        <v>0</v>
      </c>
      <c r="L109" s="3">
        <v>0</v>
      </c>
      <c r="M109" s="3">
        <v>-1850000</v>
      </c>
      <c r="N109" s="3">
        <v>0</v>
      </c>
      <c r="O109" s="3">
        <v>0</v>
      </c>
      <c r="P109" s="75">
        <v>-31440000</v>
      </c>
      <c r="Q109" s="75">
        <v>-199000</v>
      </c>
      <c r="R109" s="75">
        <v>0</v>
      </c>
      <c r="S109" s="48"/>
      <c r="T109" s="3">
        <v>0</v>
      </c>
      <c r="U109" s="3">
        <v>0</v>
      </c>
      <c r="V109" s="3">
        <v>0</v>
      </c>
      <c r="W109" s="75">
        <v>-31639000</v>
      </c>
      <c r="X109" s="75">
        <v>-31639000</v>
      </c>
      <c r="Y109" s="48"/>
      <c r="Z109" s="111"/>
      <c r="AA109" s="111"/>
      <c r="AB109" s="111"/>
    </row>
    <row r="110" spans="1:28" outlineLevel="1" x14ac:dyDescent="0.25">
      <c r="A110" s="25" t="s">
        <v>139</v>
      </c>
      <c r="B110" s="3">
        <v>42338000</v>
      </c>
      <c r="C110" s="3">
        <v>54000</v>
      </c>
      <c r="D110" s="3">
        <v>-588000</v>
      </c>
      <c r="E110" s="3">
        <v>0</v>
      </c>
      <c r="F110" s="3">
        <v>2500000</v>
      </c>
      <c r="G110" s="3">
        <v>0</v>
      </c>
      <c r="H110" s="3">
        <v>0</v>
      </c>
      <c r="I110" s="3">
        <v>0</v>
      </c>
      <c r="J110" s="3">
        <v>0</v>
      </c>
      <c r="K110" s="3">
        <v>0</v>
      </c>
      <c r="L110" s="3">
        <v>0</v>
      </c>
      <c r="M110" s="3">
        <v>0</v>
      </c>
      <c r="N110" s="3">
        <v>0</v>
      </c>
      <c r="O110" s="3">
        <v>0</v>
      </c>
      <c r="P110" s="3">
        <v>0</v>
      </c>
      <c r="Q110" s="3">
        <v>0</v>
      </c>
      <c r="R110" s="3">
        <v>0</v>
      </c>
      <c r="S110" s="48"/>
      <c r="T110" s="3">
        <v>41804000</v>
      </c>
      <c r="U110" s="3">
        <v>2500000</v>
      </c>
      <c r="V110" s="3">
        <v>0</v>
      </c>
      <c r="W110" s="75">
        <v>0</v>
      </c>
      <c r="X110" s="75">
        <v>0</v>
      </c>
      <c r="Y110" s="48"/>
      <c r="Z110" s="111"/>
      <c r="AA110" s="111"/>
      <c r="AB110" s="111"/>
    </row>
    <row r="111" spans="1:28" outlineLevel="1" x14ac:dyDescent="0.25">
      <c r="A111" s="25" t="s">
        <v>112</v>
      </c>
      <c r="B111" s="3">
        <v>-15000000</v>
      </c>
      <c r="C111" s="3">
        <v>0</v>
      </c>
      <c r="D111" s="3">
        <v>0</v>
      </c>
      <c r="E111" s="3">
        <v>0</v>
      </c>
      <c r="F111" s="3">
        <v>0</v>
      </c>
      <c r="G111" s="3">
        <v>0</v>
      </c>
      <c r="H111" s="3">
        <v>0</v>
      </c>
      <c r="I111" s="3">
        <v>0</v>
      </c>
      <c r="J111" s="3">
        <v>0</v>
      </c>
      <c r="K111" s="3">
        <v>0</v>
      </c>
      <c r="L111" s="3">
        <v>0</v>
      </c>
      <c r="M111" s="3">
        <v>-5000000</v>
      </c>
      <c r="N111" s="3">
        <v>0</v>
      </c>
      <c r="O111" s="3">
        <v>0</v>
      </c>
      <c r="P111" s="3">
        <v>0</v>
      </c>
      <c r="Q111" s="3">
        <v>0</v>
      </c>
      <c r="R111" s="3">
        <v>0</v>
      </c>
      <c r="S111" s="48"/>
      <c r="T111" s="3">
        <v>-15000000</v>
      </c>
      <c r="U111" s="3">
        <v>0</v>
      </c>
      <c r="V111" s="3">
        <v>-5000000</v>
      </c>
      <c r="W111" s="75">
        <v>0</v>
      </c>
      <c r="X111" s="75">
        <v>0</v>
      </c>
      <c r="Y111" s="48"/>
      <c r="Z111" s="111"/>
      <c r="AA111" s="111"/>
      <c r="AB111" s="111"/>
    </row>
    <row r="112" spans="1:28" outlineLevel="1" x14ac:dyDescent="0.25">
      <c r="A112" s="25" t="s">
        <v>140</v>
      </c>
      <c r="B112" s="3">
        <v>-635000</v>
      </c>
      <c r="C112" s="3">
        <v>-607000</v>
      </c>
      <c r="D112" s="3">
        <v>-1580000</v>
      </c>
      <c r="E112" s="3">
        <v>-1016000</v>
      </c>
      <c r="F112" s="3">
        <v>-545000</v>
      </c>
      <c r="G112" s="3">
        <v>-732000</v>
      </c>
      <c r="H112" s="3">
        <v>-619000</v>
      </c>
      <c r="I112" s="3">
        <v>-1448000</v>
      </c>
      <c r="J112" s="3">
        <v>-723000</v>
      </c>
      <c r="K112" s="3">
        <v>-854000</v>
      </c>
      <c r="L112" s="3">
        <v>-530000</v>
      </c>
      <c r="M112" s="3">
        <v>-863000</v>
      </c>
      <c r="N112" s="3">
        <v>-489000</v>
      </c>
      <c r="O112" s="3">
        <v>-2907000</v>
      </c>
      <c r="P112" s="3">
        <v>-4494000</v>
      </c>
      <c r="Q112" s="3">
        <v>-984000</v>
      </c>
      <c r="R112" s="3">
        <v>-734000</v>
      </c>
      <c r="S112" s="48"/>
      <c r="T112" s="3">
        <v>-3838000</v>
      </c>
      <c r="U112" s="3">
        <v>-3344000</v>
      </c>
      <c r="V112" s="3">
        <v>-2970000</v>
      </c>
      <c r="W112" s="75">
        <v>-8874000</v>
      </c>
      <c r="X112" s="75">
        <v>-9119000</v>
      </c>
      <c r="Y112" s="48"/>
      <c r="Z112" s="111"/>
      <c r="AA112" s="111"/>
      <c r="AB112" s="111"/>
    </row>
    <row r="113" spans="1:28" outlineLevel="1" x14ac:dyDescent="0.25">
      <c r="A113" s="25" t="s">
        <v>141</v>
      </c>
      <c r="B113" s="3">
        <v>34000</v>
      </c>
      <c r="C113" s="3">
        <v>-48000</v>
      </c>
      <c r="D113" s="3">
        <v>-29000</v>
      </c>
      <c r="E113" s="3">
        <v>-15000</v>
      </c>
      <c r="F113" s="3">
        <v>0</v>
      </c>
      <c r="G113" s="3">
        <v>25000</v>
      </c>
      <c r="H113" s="3">
        <v>-25000</v>
      </c>
      <c r="I113" s="3">
        <v>-309000</v>
      </c>
      <c r="J113" s="3">
        <v>31000</v>
      </c>
      <c r="K113" s="3">
        <v>74000</v>
      </c>
      <c r="L113" s="3">
        <v>191000</v>
      </c>
      <c r="M113" s="3">
        <v>-156000</v>
      </c>
      <c r="N113" s="3">
        <v>-11000</v>
      </c>
      <c r="O113" s="3">
        <v>-54000</v>
      </c>
      <c r="P113" s="3">
        <v>-73000</v>
      </c>
      <c r="Q113" s="3">
        <v>-53000</v>
      </c>
      <c r="R113" s="3">
        <v>-16000</v>
      </c>
      <c r="S113" s="48"/>
      <c r="T113" s="3">
        <v>-58000</v>
      </c>
      <c r="U113" s="3">
        <v>-309000</v>
      </c>
      <c r="V113" s="3">
        <v>140000</v>
      </c>
      <c r="W113" s="75">
        <v>-191000</v>
      </c>
      <c r="X113" s="75">
        <v>-196000</v>
      </c>
      <c r="Y113" s="48"/>
      <c r="Z113" s="111"/>
      <c r="AA113" s="111"/>
      <c r="AB113" s="111"/>
    </row>
    <row r="114" spans="1:28" s="1" customFormat="1" outlineLevel="1" x14ac:dyDescent="0.25">
      <c r="A114" s="31" t="s">
        <v>104</v>
      </c>
      <c r="B114" s="58">
        <v>10917000</v>
      </c>
      <c r="C114" s="58">
        <v>-8677000</v>
      </c>
      <c r="D114" s="58">
        <v>-8691999.9999999981</v>
      </c>
      <c r="E114" s="58">
        <v>-6375000.0000000028</v>
      </c>
      <c r="F114" s="58">
        <v>-5298000</v>
      </c>
      <c r="G114" s="58">
        <v>-7180000</v>
      </c>
      <c r="H114" s="58">
        <v>-6465000</v>
      </c>
      <c r="I114" s="58">
        <v>-8291000</v>
      </c>
      <c r="J114" s="58">
        <v>-8411000</v>
      </c>
      <c r="K114" s="58">
        <v>-7027000</v>
      </c>
      <c r="L114" s="58">
        <v>-6650000</v>
      </c>
      <c r="M114" s="58">
        <v>-13222000</v>
      </c>
      <c r="N114" s="58">
        <v>-81213000</v>
      </c>
      <c r="O114" s="58">
        <v>-9750000</v>
      </c>
      <c r="P114" s="58">
        <v>-151444000</v>
      </c>
      <c r="Q114" s="58">
        <v>-8031000</v>
      </c>
      <c r="R114" s="58">
        <v>-12525000</v>
      </c>
      <c r="S114" s="49"/>
      <c r="T114" s="58">
        <v>-12827000</v>
      </c>
      <c r="U114" s="58">
        <v>-27234000</v>
      </c>
      <c r="V114" s="58">
        <v>-35310000</v>
      </c>
      <c r="W114" s="58">
        <v>-250438000</v>
      </c>
      <c r="X114" s="58">
        <v>-181750000</v>
      </c>
      <c r="Y114" s="49"/>
      <c r="Z114" s="111"/>
      <c r="AA114" s="111"/>
      <c r="AB114" s="111"/>
    </row>
    <row r="115" spans="1:28" outlineLevel="1" x14ac:dyDescent="0.25">
      <c r="A115" s="21"/>
      <c r="S115" s="48"/>
      <c r="W115" s="53"/>
      <c r="X115" s="53"/>
      <c r="Y115" s="48"/>
      <c r="Z115" s="111"/>
      <c r="AA115" s="111"/>
      <c r="AB115" s="111"/>
    </row>
    <row r="116" spans="1:28" outlineLevel="1" x14ac:dyDescent="0.25">
      <c r="A116" s="20" t="s">
        <v>61</v>
      </c>
      <c r="B116" s="21"/>
      <c r="C116" s="21"/>
      <c r="D116" s="21"/>
      <c r="E116" s="21"/>
      <c r="F116" s="21"/>
      <c r="G116" s="21"/>
      <c r="H116" s="21"/>
      <c r="I116" s="21"/>
      <c r="J116" s="21"/>
      <c r="K116" s="21"/>
      <c r="L116" s="21"/>
      <c r="M116" s="21"/>
      <c r="N116" s="21"/>
      <c r="O116" s="21"/>
      <c r="P116" s="21"/>
      <c r="Q116" s="21"/>
      <c r="R116" s="21"/>
      <c r="S116" s="48"/>
      <c r="T116" s="21"/>
      <c r="U116" s="21"/>
      <c r="V116" s="21"/>
      <c r="W116" s="95"/>
      <c r="X116" s="95"/>
      <c r="Y116" s="48"/>
      <c r="Z116" s="111"/>
      <c r="AA116" s="111"/>
      <c r="AB116" s="111"/>
    </row>
    <row r="117" spans="1:28" outlineLevel="1" x14ac:dyDescent="0.25">
      <c r="A117" s="25" t="s">
        <v>174</v>
      </c>
      <c r="B117" s="3">
        <v>0</v>
      </c>
      <c r="C117" s="3">
        <v>0</v>
      </c>
      <c r="D117" s="3">
        <v>0</v>
      </c>
      <c r="E117" s="3">
        <v>0</v>
      </c>
      <c r="F117" s="3">
        <v>0</v>
      </c>
      <c r="G117" s="3">
        <v>0</v>
      </c>
      <c r="H117" s="3">
        <v>0</v>
      </c>
      <c r="I117" s="3">
        <v>0</v>
      </c>
      <c r="J117" s="3">
        <v>0</v>
      </c>
      <c r="K117" s="3">
        <v>0</v>
      </c>
      <c r="L117" s="3">
        <v>23153000</v>
      </c>
      <c r="M117" s="3">
        <v>0</v>
      </c>
      <c r="N117" s="3">
        <v>0</v>
      </c>
      <c r="O117" s="3">
        <v>0</v>
      </c>
      <c r="P117" s="3">
        <v>0</v>
      </c>
      <c r="Q117" s="3">
        <v>0</v>
      </c>
      <c r="R117" s="3">
        <v>0</v>
      </c>
      <c r="S117" s="48"/>
      <c r="T117" s="3">
        <v>0</v>
      </c>
      <c r="U117" s="3">
        <v>0</v>
      </c>
      <c r="V117" s="3">
        <v>23153000</v>
      </c>
      <c r="W117" s="75">
        <v>0</v>
      </c>
      <c r="X117" s="75">
        <v>0</v>
      </c>
      <c r="Y117" s="48"/>
      <c r="Z117" s="111"/>
      <c r="AA117" s="111"/>
      <c r="AB117" s="111"/>
    </row>
    <row r="118" spans="1:28" outlineLevel="1" x14ac:dyDescent="0.25">
      <c r="A118" s="25" t="s">
        <v>62</v>
      </c>
      <c r="B118" s="3">
        <v>1185000</v>
      </c>
      <c r="C118" s="3">
        <v>694000</v>
      </c>
      <c r="D118" s="3">
        <v>575000</v>
      </c>
      <c r="E118" s="3">
        <v>0</v>
      </c>
      <c r="F118" s="3">
        <v>214000</v>
      </c>
      <c r="G118" s="3">
        <v>4000</v>
      </c>
      <c r="H118" s="3">
        <v>4378000</v>
      </c>
      <c r="I118" s="3">
        <v>769000</v>
      </c>
      <c r="J118" s="3">
        <v>0</v>
      </c>
      <c r="K118" s="3">
        <v>629000</v>
      </c>
      <c r="L118" s="3">
        <v>0</v>
      </c>
      <c r="M118" s="3">
        <v>542000</v>
      </c>
      <c r="N118" s="3">
        <v>1309000</v>
      </c>
      <c r="O118" s="3">
        <v>492000</v>
      </c>
      <c r="P118" s="3">
        <v>217000</v>
      </c>
      <c r="Q118" s="3">
        <v>130000</v>
      </c>
      <c r="R118" s="3">
        <v>0</v>
      </c>
      <c r="S118" s="48"/>
      <c r="T118" s="3">
        <v>2454000</v>
      </c>
      <c r="U118" s="3">
        <v>5365000</v>
      </c>
      <c r="V118" s="3">
        <v>1171000</v>
      </c>
      <c r="W118" s="75">
        <v>2148000</v>
      </c>
      <c r="X118" s="75">
        <v>839000</v>
      </c>
      <c r="Y118" s="48"/>
      <c r="Z118" s="111"/>
      <c r="AA118" s="111"/>
      <c r="AB118" s="111"/>
    </row>
    <row r="119" spans="1:28" outlineLevel="1" x14ac:dyDescent="0.25">
      <c r="A119" s="25" t="s">
        <v>63</v>
      </c>
      <c r="B119" s="3">
        <v>-4033000</v>
      </c>
      <c r="C119" s="3">
        <v>-939000</v>
      </c>
      <c r="D119" s="3">
        <v>-1088000</v>
      </c>
      <c r="E119" s="3">
        <v>-1208000</v>
      </c>
      <c r="F119" s="3">
        <v>-4090000</v>
      </c>
      <c r="G119" s="3">
        <v>-1091000</v>
      </c>
      <c r="H119" s="3">
        <v>-1190000</v>
      </c>
      <c r="I119" s="3">
        <v>-690000</v>
      </c>
      <c r="J119" s="3">
        <v>-1761000</v>
      </c>
      <c r="K119" s="3">
        <v>-1675000</v>
      </c>
      <c r="L119" s="3">
        <v>-425000</v>
      </c>
      <c r="M119" s="3">
        <v>-649000</v>
      </c>
      <c r="N119" s="3">
        <v>-13034000</v>
      </c>
      <c r="O119" s="3">
        <v>-7195000</v>
      </c>
      <c r="P119" s="3">
        <v>-1044000</v>
      </c>
      <c r="Q119" s="3">
        <v>-1453000</v>
      </c>
      <c r="R119" s="3">
        <v>-18496000</v>
      </c>
      <c r="S119" s="48"/>
      <c r="T119" s="3">
        <v>-7268000</v>
      </c>
      <c r="U119" s="3">
        <v>-7061000</v>
      </c>
      <c r="V119" s="3">
        <v>-4510000</v>
      </c>
      <c r="W119" s="75">
        <v>-22726000</v>
      </c>
      <c r="X119" s="75">
        <v>-28188000</v>
      </c>
      <c r="Y119" s="48"/>
      <c r="Z119" s="111"/>
      <c r="AA119" s="111"/>
      <c r="AB119" s="111"/>
    </row>
    <row r="120" spans="1:28" outlineLevel="1" x14ac:dyDescent="0.25">
      <c r="A120" s="25" t="s">
        <v>142</v>
      </c>
      <c r="B120" s="3">
        <v>0</v>
      </c>
      <c r="C120" s="3">
        <v>0</v>
      </c>
      <c r="D120" s="3">
        <v>-104925000</v>
      </c>
      <c r="E120" s="3">
        <v>0</v>
      </c>
      <c r="F120" s="3">
        <v>0</v>
      </c>
      <c r="G120" s="3">
        <v>0</v>
      </c>
      <c r="H120" s="3">
        <v>0</v>
      </c>
      <c r="I120" s="3">
        <v>0</v>
      </c>
      <c r="J120" s="3">
        <v>-6040000</v>
      </c>
      <c r="K120" s="3">
        <v>-6058000</v>
      </c>
      <c r="L120" s="3">
        <v>-6149000</v>
      </c>
      <c r="M120" s="3">
        <v>-6154000</v>
      </c>
      <c r="N120" s="3">
        <v>-7646000</v>
      </c>
      <c r="O120" s="3">
        <v>-7671000</v>
      </c>
      <c r="P120" s="3">
        <v>-7683000</v>
      </c>
      <c r="Q120" s="3">
        <v>-7651000</v>
      </c>
      <c r="R120" s="3">
        <v>-8706000</v>
      </c>
      <c r="S120" s="48"/>
      <c r="T120" s="3">
        <v>-104925000</v>
      </c>
      <c r="U120" s="3">
        <v>0</v>
      </c>
      <c r="V120" s="3">
        <v>-24401000</v>
      </c>
      <c r="W120" s="75">
        <v>-30651000</v>
      </c>
      <c r="X120" s="75">
        <v>-31711000</v>
      </c>
      <c r="Y120" s="48"/>
      <c r="Z120" s="111"/>
      <c r="AA120" s="111"/>
      <c r="AB120" s="111"/>
    </row>
    <row r="121" spans="1:28" outlineLevel="1" x14ac:dyDescent="0.25">
      <c r="A121" s="25" t="s">
        <v>188</v>
      </c>
      <c r="B121" s="3">
        <v>0</v>
      </c>
      <c r="C121" s="3">
        <v>0</v>
      </c>
      <c r="D121" s="3">
        <v>0</v>
      </c>
      <c r="E121" s="3">
        <v>0</v>
      </c>
      <c r="F121" s="3">
        <v>0</v>
      </c>
      <c r="G121" s="3">
        <v>0</v>
      </c>
      <c r="H121" s="3">
        <v>0</v>
      </c>
      <c r="I121" s="3">
        <v>0</v>
      </c>
      <c r="J121" s="3">
        <v>0</v>
      </c>
      <c r="K121" s="3">
        <v>0</v>
      </c>
      <c r="L121" s="3">
        <v>0</v>
      </c>
      <c r="M121" s="3">
        <v>0</v>
      </c>
      <c r="N121" s="3">
        <v>0</v>
      </c>
      <c r="O121" s="3">
        <v>0</v>
      </c>
      <c r="P121" s="3">
        <v>-4171000</v>
      </c>
      <c r="Q121" s="3">
        <v>-22322000</v>
      </c>
      <c r="R121" s="3">
        <v>-38372000</v>
      </c>
      <c r="S121" s="48"/>
      <c r="T121" s="3">
        <v>0</v>
      </c>
      <c r="U121" s="3">
        <v>0</v>
      </c>
      <c r="V121" s="3">
        <v>0</v>
      </c>
      <c r="W121" s="75">
        <v>-26493000</v>
      </c>
      <c r="X121" s="75">
        <v>-64865000</v>
      </c>
      <c r="Y121" s="48"/>
      <c r="Z121" s="111"/>
      <c r="AA121" s="111"/>
      <c r="AB121" s="111"/>
    </row>
    <row r="122" spans="1:28" s="1" customFormat="1" outlineLevel="1" x14ac:dyDescent="0.25">
      <c r="A122" s="31" t="s">
        <v>105</v>
      </c>
      <c r="B122" s="58">
        <v>-2848000</v>
      </c>
      <c r="C122" s="58">
        <v>-245000</v>
      </c>
      <c r="D122" s="58">
        <v>-105438000</v>
      </c>
      <c r="E122" s="58">
        <v>-1208000</v>
      </c>
      <c r="F122" s="58">
        <v>-3876000</v>
      </c>
      <c r="G122" s="58">
        <v>-1087000</v>
      </c>
      <c r="H122" s="58">
        <v>3188000</v>
      </c>
      <c r="I122" s="58">
        <v>79000</v>
      </c>
      <c r="J122" s="58">
        <v>-7801000</v>
      </c>
      <c r="K122" s="58">
        <v>-7104000</v>
      </c>
      <c r="L122" s="58">
        <v>16579000</v>
      </c>
      <c r="M122" s="58">
        <v>-6261000</v>
      </c>
      <c r="N122" s="58">
        <v>-19371000</v>
      </c>
      <c r="O122" s="58">
        <v>-14374000</v>
      </c>
      <c r="P122" s="58">
        <v>-12681000</v>
      </c>
      <c r="Q122" s="121">
        <v>-31296000</v>
      </c>
      <c r="R122" s="121">
        <v>-65574000</v>
      </c>
      <c r="S122" s="49"/>
      <c r="T122" s="58">
        <v>-109739000</v>
      </c>
      <c r="U122" s="58">
        <v>-1696000</v>
      </c>
      <c r="V122" s="58">
        <v>-4587000</v>
      </c>
      <c r="W122" s="121">
        <v>-77722000</v>
      </c>
      <c r="X122" s="121">
        <v>-123925000</v>
      </c>
      <c r="Y122" s="49"/>
      <c r="Z122" s="111"/>
      <c r="AA122" s="111"/>
      <c r="AB122" s="111"/>
    </row>
    <row r="123" spans="1:28" outlineLevel="1" x14ac:dyDescent="0.25">
      <c r="A123" s="21"/>
      <c r="S123" s="48"/>
      <c r="W123" s="53"/>
      <c r="X123" s="53"/>
      <c r="Y123" s="48"/>
      <c r="Z123" s="111"/>
      <c r="AA123" s="111"/>
      <c r="AB123" s="111"/>
    </row>
    <row r="124" spans="1:28" outlineLevel="1" x14ac:dyDescent="0.25">
      <c r="A124" s="29" t="s">
        <v>64</v>
      </c>
      <c r="B124" s="3">
        <v>2291000</v>
      </c>
      <c r="C124" s="3">
        <v>-3048000</v>
      </c>
      <c r="D124" s="3">
        <v>204000</v>
      </c>
      <c r="E124" s="3">
        <v>-1659000</v>
      </c>
      <c r="F124" s="3">
        <v>-1246000</v>
      </c>
      <c r="G124" s="3">
        <v>161000</v>
      </c>
      <c r="H124" s="3">
        <v>-673000</v>
      </c>
      <c r="I124" s="3">
        <v>451000</v>
      </c>
      <c r="J124" s="3">
        <v>-810000</v>
      </c>
      <c r="K124" s="3">
        <v>93000</v>
      </c>
      <c r="L124" s="3">
        <v>-1841000</v>
      </c>
      <c r="M124" s="3">
        <v>83000</v>
      </c>
      <c r="N124" s="3">
        <v>108000</v>
      </c>
      <c r="O124" s="3">
        <v>-144000</v>
      </c>
      <c r="P124" s="3">
        <v>-984000</v>
      </c>
      <c r="Q124" s="3">
        <v>-1749000</v>
      </c>
      <c r="R124" s="3">
        <v>-529000</v>
      </c>
      <c r="S124" s="48"/>
      <c r="T124" s="3">
        <v>-2212000</v>
      </c>
      <c r="U124" s="3">
        <v>-1307000</v>
      </c>
      <c r="V124" s="3">
        <v>-2475000</v>
      </c>
      <c r="W124" s="75">
        <v>-2769000</v>
      </c>
      <c r="X124" s="75">
        <v>-3406000</v>
      </c>
      <c r="Y124" s="48"/>
      <c r="Z124" s="111"/>
      <c r="AA124" s="111"/>
      <c r="AB124" s="111"/>
    </row>
    <row r="125" spans="1:28" outlineLevel="1" x14ac:dyDescent="0.25">
      <c r="A125" s="30" t="s">
        <v>65</v>
      </c>
      <c r="B125" s="4">
        <v>31454000</v>
      </c>
      <c r="C125" s="4">
        <v>4959000</v>
      </c>
      <c r="D125" s="4">
        <v>-83432000</v>
      </c>
      <c r="E125" s="4">
        <v>24442999.999999996</v>
      </c>
      <c r="F125" s="4">
        <v>9289000</v>
      </c>
      <c r="G125" s="4">
        <v>18928000</v>
      </c>
      <c r="H125" s="4">
        <v>26327000</v>
      </c>
      <c r="I125" s="4">
        <v>17865000</v>
      </c>
      <c r="J125" s="4">
        <v>-10163000</v>
      </c>
      <c r="K125" s="4">
        <v>15446000</v>
      </c>
      <c r="L125" s="4">
        <v>71970000</v>
      </c>
      <c r="M125" s="4">
        <v>45447000</v>
      </c>
      <c r="N125" s="4">
        <v>-64648000</v>
      </c>
      <c r="O125" s="4">
        <v>47120000</v>
      </c>
      <c r="P125" s="4">
        <v>-110467000</v>
      </c>
      <c r="Q125" s="4">
        <v>13438000</v>
      </c>
      <c r="R125" s="4">
        <v>-55905000</v>
      </c>
      <c r="S125" s="48"/>
      <c r="T125" s="4">
        <v>-22576000.000000004</v>
      </c>
      <c r="U125" s="4">
        <v>72409000</v>
      </c>
      <c r="V125" s="4">
        <v>122700000</v>
      </c>
      <c r="W125" s="4">
        <v>-114557000</v>
      </c>
      <c r="X125" s="4">
        <v>-105814000</v>
      </c>
      <c r="Y125" s="48"/>
      <c r="Z125" s="111"/>
      <c r="AA125" s="111"/>
      <c r="AB125" s="111"/>
    </row>
    <row r="126" spans="1:28" outlineLevel="1" x14ac:dyDescent="0.25">
      <c r="A126" s="29"/>
      <c r="S126" s="48"/>
      <c r="W126" s="53"/>
      <c r="X126" s="53"/>
      <c r="Y126" s="48"/>
      <c r="Z126" s="111"/>
      <c r="AA126" s="111"/>
      <c r="AB126" s="111"/>
    </row>
    <row r="127" spans="1:28" outlineLevel="1" x14ac:dyDescent="0.25">
      <c r="A127" s="29" t="s">
        <v>107</v>
      </c>
      <c r="B127" s="3">
        <v>256041000</v>
      </c>
      <c r="C127" s="3">
        <v>287495000</v>
      </c>
      <c r="D127" s="3">
        <v>292454000</v>
      </c>
      <c r="E127" s="3">
        <v>209022000</v>
      </c>
      <c r="F127" s="3">
        <v>233465000</v>
      </c>
      <c r="G127" s="3">
        <v>242754000</v>
      </c>
      <c r="H127" s="3">
        <v>261682000</v>
      </c>
      <c r="I127" s="3">
        <v>288009000</v>
      </c>
      <c r="J127" s="3">
        <v>305874000</v>
      </c>
      <c r="K127" s="3">
        <v>295711000</v>
      </c>
      <c r="L127" s="3">
        <v>311157000</v>
      </c>
      <c r="M127" s="3">
        <v>383127000</v>
      </c>
      <c r="N127" s="3">
        <v>428574000</v>
      </c>
      <c r="O127" s="3">
        <v>363926000</v>
      </c>
      <c r="P127" s="3">
        <v>411046000</v>
      </c>
      <c r="Q127" s="3">
        <v>300579000</v>
      </c>
      <c r="R127" s="3">
        <v>314017000</v>
      </c>
      <c r="S127" s="48"/>
      <c r="T127" s="3">
        <v>256041000</v>
      </c>
      <c r="U127" s="3">
        <v>233465000</v>
      </c>
      <c r="V127" s="75">
        <v>305874000</v>
      </c>
      <c r="W127" s="3">
        <v>428574000</v>
      </c>
      <c r="X127" s="3">
        <v>1389568000</v>
      </c>
      <c r="Y127" s="48"/>
      <c r="Z127" s="111"/>
      <c r="AA127" s="111"/>
      <c r="AB127" s="111"/>
    </row>
    <row r="128" spans="1:28" s="1" customFormat="1" ht="15.75" outlineLevel="1" thickBot="1" x14ac:dyDescent="0.3">
      <c r="A128" s="41" t="s">
        <v>106</v>
      </c>
      <c r="B128" s="56">
        <v>287495000</v>
      </c>
      <c r="C128" s="56">
        <v>292454000</v>
      </c>
      <c r="D128" s="56">
        <v>209022000</v>
      </c>
      <c r="E128" s="56">
        <v>233465000</v>
      </c>
      <c r="F128" s="56">
        <v>242754000</v>
      </c>
      <c r="G128" s="56">
        <v>261682000</v>
      </c>
      <c r="H128" s="56">
        <v>288009000</v>
      </c>
      <c r="I128" s="56">
        <v>305874000</v>
      </c>
      <c r="J128" s="56">
        <v>295711000</v>
      </c>
      <c r="K128" s="56">
        <v>311157000</v>
      </c>
      <c r="L128" s="56">
        <v>383127000</v>
      </c>
      <c r="M128" s="56">
        <v>428574000</v>
      </c>
      <c r="N128" s="56">
        <v>363926000</v>
      </c>
      <c r="O128" s="56">
        <v>411046000</v>
      </c>
      <c r="P128" s="56">
        <v>300579000</v>
      </c>
      <c r="Q128" s="56">
        <v>314017000</v>
      </c>
      <c r="R128" s="56">
        <v>258112000</v>
      </c>
      <c r="S128" s="49"/>
      <c r="T128" s="83">
        <v>233465000</v>
      </c>
      <c r="U128" s="56">
        <v>305874000</v>
      </c>
      <c r="V128" s="83">
        <v>428574000</v>
      </c>
      <c r="W128" s="56">
        <v>314017000</v>
      </c>
      <c r="X128" s="56">
        <v>1283754000</v>
      </c>
      <c r="Y128" s="49"/>
      <c r="Z128" s="111"/>
      <c r="AA128" s="111"/>
      <c r="AB128" s="111"/>
    </row>
    <row r="129" spans="1:28" ht="15.75" outlineLevel="1" thickTop="1" x14ac:dyDescent="0.25">
      <c r="A129" s="21"/>
      <c r="S129" s="48"/>
      <c r="W129" s="53"/>
      <c r="X129" s="53"/>
      <c r="Y129" s="48"/>
      <c r="Z129" s="111"/>
      <c r="AA129" s="111"/>
      <c r="AB129" s="111"/>
    </row>
    <row r="130" spans="1:28" outlineLevel="1" x14ac:dyDescent="0.25">
      <c r="A130" s="112" t="s">
        <v>66</v>
      </c>
      <c r="B130" s="21"/>
      <c r="C130" s="21"/>
      <c r="D130" s="21"/>
      <c r="E130" s="21"/>
      <c r="F130" s="21"/>
      <c r="G130" s="21"/>
      <c r="H130" s="21"/>
      <c r="I130" s="21"/>
      <c r="J130" s="21"/>
      <c r="K130" s="21"/>
      <c r="L130" s="21"/>
      <c r="M130" s="21"/>
      <c r="N130" s="21"/>
      <c r="O130" s="21"/>
      <c r="P130" s="21"/>
      <c r="Q130" s="21"/>
      <c r="R130" s="21"/>
      <c r="S130" s="48"/>
      <c r="T130" s="21"/>
      <c r="U130" s="21"/>
      <c r="V130" s="21"/>
      <c r="W130" s="95"/>
      <c r="X130" s="95"/>
      <c r="Y130" s="48"/>
      <c r="Z130" s="111"/>
      <c r="AA130" s="111"/>
      <c r="AB130" s="111"/>
    </row>
    <row r="131" spans="1:28" outlineLevel="1" x14ac:dyDescent="0.25">
      <c r="A131" s="25" t="s">
        <v>68</v>
      </c>
      <c r="B131" s="75">
        <v>-1835000</v>
      </c>
      <c r="C131" s="75">
        <v>1711000</v>
      </c>
      <c r="D131" s="75">
        <v>488000</v>
      </c>
      <c r="E131" s="75">
        <v>216000</v>
      </c>
      <c r="F131" s="75">
        <v>305000</v>
      </c>
      <c r="G131" s="75">
        <v>1175000</v>
      </c>
      <c r="H131" s="75">
        <v>7000</v>
      </c>
      <c r="I131" s="75">
        <v>415000</v>
      </c>
      <c r="J131" s="75">
        <v>494000</v>
      </c>
      <c r="K131" s="75">
        <v>433000</v>
      </c>
      <c r="L131" s="75">
        <v>1840000</v>
      </c>
      <c r="M131" s="75">
        <v>5984000</v>
      </c>
      <c r="N131" s="75">
        <v>3363000</v>
      </c>
      <c r="O131" s="75">
        <v>6132000</v>
      </c>
      <c r="P131" s="75">
        <v>5316000</v>
      </c>
      <c r="Q131" s="75">
        <v>4281000</v>
      </c>
      <c r="R131" s="75">
        <v>1666000</v>
      </c>
      <c r="S131" s="48"/>
      <c r="T131" s="75">
        <v>580000</v>
      </c>
      <c r="U131" s="75">
        <v>1902000</v>
      </c>
      <c r="V131" s="3">
        <v>8751000</v>
      </c>
      <c r="W131" s="75">
        <v>19092000</v>
      </c>
      <c r="X131" s="75">
        <v>17395000</v>
      </c>
      <c r="Y131" s="48"/>
      <c r="Z131" s="111"/>
      <c r="AA131" s="111"/>
      <c r="AB131" s="111"/>
    </row>
    <row r="132" spans="1:28" ht="15.75" x14ac:dyDescent="0.25">
      <c r="A132" s="46"/>
      <c r="B132" s="6"/>
      <c r="C132" s="6"/>
      <c r="D132" s="6"/>
      <c r="E132" s="6"/>
      <c r="F132" s="6"/>
      <c r="G132" s="6"/>
      <c r="H132" s="6"/>
      <c r="I132" s="6"/>
      <c r="J132" s="6"/>
      <c r="K132" s="6"/>
      <c r="L132" s="6"/>
      <c r="M132" s="6"/>
      <c r="N132" s="6"/>
      <c r="O132" s="6"/>
      <c r="P132" s="6"/>
      <c r="Q132" s="6"/>
      <c r="R132" s="6"/>
      <c r="S132" s="47"/>
      <c r="T132" s="6"/>
      <c r="U132" s="6"/>
      <c r="V132" s="6"/>
      <c r="W132" s="109"/>
      <c r="X132" s="109"/>
      <c r="Y132" s="47"/>
      <c r="Z132" s="111"/>
      <c r="AA132" s="111"/>
      <c r="AB132" s="111"/>
    </row>
    <row r="133" spans="1:28" ht="15.75" x14ac:dyDescent="0.25">
      <c r="A133" s="27" t="s">
        <v>89</v>
      </c>
      <c r="B133" s="28"/>
      <c r="C133" s="28"/>
      <c r="D133" s="28"/>
      <c r="E133" s="28"/>
      <c r="F133" s="28"/>
      <c r="G133" s="28"/>
      <c r="H133" s="28"/>
      <c r="I133" s="28"/>
      <c r="J133" s="28"/>
      <c r="K133" s="28"/>
      <c r="L133" s="28"/>
      <c r="M133" s="28"/>
      <c r="N133" s="28"/>
      <c r="O133" s="28"/>
      <c r="P133" s="28"/>
      <c r="Q133" s="28"/>
      <c r="R133" s="28"/>
      <c r="S133" s="48"/>
      <c r="T133" s="28"/>
      <c r="U133" s="28"/>
      <c r="V133" s="28"/>
      <c r="W133" s="28"/>
      <c r="X133" s="28"/>
      <c r="Y133" s="48"/>
      <c r="Z133" s="111"/>
      <c r="AA133" s="111"/>
      <c r="AB133" s="111"/>
    </row>
    <row r="134" spans="1:28" s="39" customFormat="1" outlineLevel="1" x14ac:dyDescent="0.25">
      <c r="A134" s="21" t="s">
        <v>58</v>
      </c>
      <c r="B134" s="60">
        <v>21094000</v>
      </c>
      <c r="C134" s="60">
        <v>16929000</v>
      </c>
      <c r="D134" s="60">
        <v>30494000</v>
      </c>
      <c r="E134" s="60">
        <v>33685000</v>
      </c>
      <c r="F134" s="60">
        <v>19709000</v>
      </c>
      <c r="G134" s="60">
        <v>27034000</v>
      </c>
      <c r="H134" s="60">
        <v>30277000</v>
      </c>
      <c r="I134" s="60">
        <v>25626000</v>
      </c>
      <c r="J134" s="60">
        <v>6859000</v>
      </c>
      <c r="K134" s="60">
        <v>29484000</v>
      </c>
      <c r="L134" s="60">
        <v>63882000</v>
      </c>
      <c r="M134" s="60">
        <v>64847000</v>
      </c>
      <c r="N134" s="60">
        <v>35828000</v>
      </c>
      <c r="O134" s="60">
        <v>71388000</v>
      </c>
      <c r="P134" s="60">
        <v>54642000</v>
      </c>
      <c r="Q134" s="60">
        <v>54514000</v>
      </c>
      <c r="R134" s="60">
        <v>22723000</v>
      </c>
      <c r="S134" s="51"/>
      <c r="T134" s="60">
        <v>102202000</v>
      </c>
      <c r="U134" s="60">
        <v>102646000</v>
      </c>
      <c r="V134" s="60">
        <v>165072000</v>
      </c>
      <c r="W134" s="60">
        <v>216372000</v>
      </c>
      <c r="X134" s="60">
        <v>203267000</v>
      </c>
      <c r="Y134" s="51"/>
      <c r="Z134" s="111"/>
      <c r="AA134" s="111"/>
      <c r="AB134" s="111"/>
    </row>
    <row r="135" spans="1:28" s="39" customFormat="1" outlineLevel="1" x14ac:dyDescent="0.25">
      <c r="A135" s="21" t="s">
        <v>60</v>
      </c>
      <c r="B135" s="38">
        <v>-14975000</v>
      </c>
      <c r="C135" s="38">
        <v>-8076000</v>
      </c>
      <c r="D135" s="60">
        <v>-6495000</v>
      </c>
      <c r="E135" s="76">
        <v>-5344000</v>
      </c>
      <c r="F135" s="38">
        <v>-7253000</v>
      </c>
      <c r="G135" s="38">
        <v>-6473000</v>
      </c>
      <c r="H135" s="38">
        <v>-5821000</v>
      </c>
      <c r="I135" s="38">
        <v>-6534000</v>
      </c>
      <c r="J135" s="38">
        <v>-7719000</v>
      </c>
      <c r="K135" s="38">
        <v>-6247000</v>
      </c>
      <c r="L135" s="38">
        <v>-6311000</v>
      </c>
      <c r="M135" s="38">
        <v>-5353000</v>
      </c>
      <c r="N135" s="38">
        <v>-8548000</v>
      </c>
      <c r="O135" s="38">
        <v>-6789000</v>
      </c>
      <c r="P135" s="38">
        <v>-5830000</v>
      </c>
      <c r="Q135" s="38">
        <v>-6958000</v>
      </c>
      <c r="R135" s="38">
        <v>-11775000</v>
      </c>
      <c r="S135" s="51"/>
      <c r="T135" s="38">
        <v>-34890000</v>
      </c>
      <c r="U135" s="38">
        <v>-26081000</v>
      </c>
      <c r="V135" s="38">
        <v>-25630000</v>
      </c>
      <c r="W135" s="38">
        <v>-28125000</v>
      </c>
      <c r="X135" s="38">
        <v>-31352000</v>
      </c>
      <c r="Y135" s="51"/>
      <c r="Z135" s="111"/>
      <c r="AA135" s="111"/>
      <c r="AB135" s="111"/>
    </row>
    <row r="136" spans="1:28" s="39" customFormat="1" outlineLevel="1" x14ac:dyDescent="0.25">
      <c r="A136" s="21" t="s">
        <v>90</v>
      </c>
      <c r="B136" s="38">
        <v>-635000</v>
      </c>
      <c r="C136" s="38">
        <v>-607000</v>
      </c>
      <c r="D136" s="60">
        <v>-1580000</v>
      </c>
      <c r="E136" s="76">
        <v>-1016000</v>
      </c>
      <c r="F136" s="38">
        <v>-545000</v>
      </c>
      <c r="G136" s="38">
        <v>-732000</v>
      </c>
      <c r="H136" s="38">
        <v>-619000</v>
      </c>
      <c r="I136" s="38">
        <v>-1448000</v>
      </c>
      <c r="J136" s="38">
        <v>-723000</v>
      </c>
      <c r="K136" s="38">
        <v>-854000</v>
      </c>
      <c r="L136" s="38">
        <v>-530000</v>
      </c>
      <c r="M136" s="38">
        <v>-863000</v>
      </c>
      <c r="N136" s="38">
        <v>-489000</v>
      </c>
      <c r="O136" s="38">
        <v>-2907000</v>
      </c>
      <c r="P136" s="38">
        <v>-4494000</v>
      </c>
      <c r="Q136" s="38">
        <v>-984000</v>
      </c>
      <c r="R136" s="38">
        <v>-734000</v>
      </c>
      <c r="S136" s="51"/>
      <c r="T136" s="38">
        <v>-3838000</v>
      </c>
      <c r="U136" s="38">
        <v>-3344000</v>
      </c>
      <c r="V136" s="38">
        <v>-2970000</v>
      </c>
      <c r="W136" s="38">
        <v>-8874000</v>
      </c>
      <c r="X136" s="38">
        <v>-9119000</v>
      </c>
      <c r="Y136" s="51"/>
      <c r="Z136" s="111"/>
      <c r="AA136" s="111"/>
      <c r="AB136" s="111"/>
    </row>
    <row r="137" spans="1:28" s="39" customFormat="1" outlineLevel="1" x14ac:dyDescent="0.25">
      <c r="A137" s="21" t="s">
        <v>92</v>
      </c>
      <c r="B137" s="38">
        <v>0</v>
      </c>
      <c r="C137" s="38">
        <v>0</v>
      </c>
      <c r="D137" s="38">
        <v>0</v>
      </c>
      <c r="E137" s="38">
        <v>0</v>
      </c>
      <c r="F137" s="38">
        <v>0</v>
      </c>
      <c r="G137" s="38">
        <v>0</v>
      </c>
      <c r="H137" s="38">
        <v>0</v>
      </c>
      <c r="I137" s="38">
        <v>0</v>
      </c>
      <c r="J137" s="38">
        <v>7759000</v>
      </c>
      <c r="K137" s="38">
        <v>0</v>
      </c>
      <c r="L137" s="38">
        <v>0</v>
      </c>
      <c r="M137" s="38">
        <v>0</v>
      </c>
      <c r="N137" s="38">
        <v>0</v>
      </c>
      <c r="O137" s="38">
        <v>0</v>
      </c>
      <c r="P137" s="38">
        <v>0</v>
      </c>
      <c r="Q137" s="38">
        <v>0</v>
      </c>
      <c r="R137" s="38">
        <v>0</v>
      </c>
      <c r="S137" s="51"/>
      <c r="T137" s="38">
        <v>0</v>
      </c>
      <c r="U137" s="38">
        <v>0</v>
      </c>
      <c r="V137" s="38">
        <v>7759000</v>
      </c>
      <c r="W137" s="38">
        <v>0</v>
      </c>
      <c r="X137" s="38">
        <v>0</v>
      </c>
      <c r="Y137" s="51"/>
      <c r="Z137" s="111"/>
      <c r="AA137" s="111"/>
      <c r="AB137" s="111"/>
    </row>
    <row r="138" spans="1:28" s="1" customFormat="1" ht="15.75" outlineLevel="1" thickBot="1" x14ac:dyDescent="0.3">
      <c r="A138" s="45" t="s">
        <v>91</v>
      </c>
      <c r="B138" s="56">
        <v>5484000</v>
      </c>
      <c r="C138" s="56">
        <v>8246000</v>
      </c>
      <c r="D138" s="56">
        <v>22419000.000000004</v>
      </c>
      <c r="E138" s="56">
        <v>27324999.999999996</v>
      </c>
      <c r="F138" s="56">
        <v>11911000</v>
      </c>
      <c r="G138" s="56">
        <v>19829000</v>
      </c>
      <c r="H138" s="56">
        <v>23837000</v>
      </c>
      <c r="I138" s="56">
        <v>17644000</v>
      </c>
      <c r="J138" s="56">
        <v>6176000</v>
      </c>
      <c r="K138" s="56">
        <v>22383000</v>
      </c>
      <c r="L138" s="56">
        <v>57041000</v>
      </c>
      <c r="M138" s="56">
        <v>58631000</v>
      </c>
      <c r="N138" s="56">
        <v>26791000</v>
      </c>
      <c r="O138" s="56">
        <v>61692000</v>
      </c>
      <c r="P138" s="56">
        <v>44318000</v>
      </c>
      <c r="Q138" s="56">
        <v>46572000</v>
      </c>
      <c r="R138" s="56">
        <v>10214000</v>
      </c>
      <c r="S138" s="49"/>
      <c r="T138" s="56">
        <v>63474000</v>
      </c>
      <c r="U138" s="56">
        <v>73221000</v>
      </c>
      <c r="V138" s="56">
        <v>144231000</v>
      </c>
      <c r="W138" s="56">
        <v>179373000</v>
      </c>
      <c r="X138" s="56">
        <v>162796000</v>
      </c>
      <c r="Y138" s="49"/>
      <c r="Z138" s="111"/>
      <c r="AA138" s="111"/>
      <c r="AB138" s="111"/>
    </row>
    <row r="139" spans="1:28" ht="15.75" outlineLevel="1" collapsed="1" thickTop="1" x14ac:dyDescent="0.25">
      <c r="S139" s="48"/>
      <c r="Y139" s="48"/>
      <c r="Z139" s="111"/>
      <c r="AA139" s="111"/>
      <c r="AB139" s="111"/>
    </row>
    <row r="140" spans="1:28" ht="15.75" x14ac:dyDescent="0.25">
      <c r="A140" s="46"/>
      <c r="B140" s="6"/>
      <c r="C140" s="6"/>
      <c r="D140" s="6"/>
      <c r="E140" s="6"/>
      <c r="F140" s="6"/>
      <c r="G140" s="6"/>
      <c r="H140" s="6"/>
      <c r="I140" s="6"/>
      <c r="J140" s="6"/>
      <c r="K140" s="6"/>
      <c r="L140" s="6"/>
      <c r="M140" s="6"/>
      <c r="N140" s="6"/>
      <c r="O140" s="6"/>
      <c r="P140" s="6"/>
      <c r="Q140" s="6"/>
      <c r="R140" s="6"/>
      <c r="S140" s="47"/>
      <c r="T140" s="6"/>
      <c r="U140" s="6"/>
      <c r="V140" s="6"/>
      <c r="W140" s="6"/>
      <c r="X140" s="6"/>
      <c r="Y140" s="47"/>
      <c r="Z140" s="111"/>
      <c r="AA140" s="111"/>
      <c r="AB140" s="111"/>
    </row>
    <row r="141" spans="1:28" ht="15.75" x14ac:dyDescent="0.25">
      <c r="A141" s="27" t="s">
        <v>23</v>
      </c>
      <c r="B141" s="28"/>
      <c r="C141" s="28"/>
      <c r="D141" s="28"/>
      <c r="E141" s="28"/>
      <c r="F141" s="28"/>
      <c r="G141" s="28"/>
      <c r="H141" s="28"/>
      <c r="I141" s="28"/>
      <c r="J141" s="28"/>
      <c r="K141" s="28"/>
      <c r="L141" s="28"/>
      <c r="M141" s="28"/>
      <c r="N141" s="28"/>
      <c r="O141" s="28"/>
      <c r="P141" s="28"/>
      <c r="Q141" s="28"/>
      <c r="R141" s="28"/>
      <c r="S141" s="48"/>
      <c r="T141" s="28"/>
      <c r="U141" s="28"/>
      <c r="V141" s="28"/>
      <c r="W141" s="28"/>
      <c r="X141" s="28"/>
      <c r="Y141" s="48"/>
      <c r="Z141" s="111"/>
      <c r="AA141" s="111"/>
      <c r="AB141" s="111"/>
    </row>
    <row r="142" spans="1:28" outlineLevel="1" x14ac:dyDescent="0.25">
      <c r="A142" s="12" t="s">
        <v>0</v>
      </c>
      <c r="S142" s="48"/>
      <c r="Y142" s="48"/>
      <c r="Z142" s="111"/>
      <c r="AA142" s="111"/>
      <c r="AB142" s="111"/>
    </row>
    <row r="143" spans="1:28" outlineLevel="1" x14ac:dyDescent="0.25">
      <c r="A143" s="13" t="s">
        <v>1</v>
      </c>
      <c r="S143" s="48"/>
      <c r="Y143" s="48"/>
      <c r="Z143" s="111"/>
      <c r="AA143" s="111"/>
      <c r="AB143" s="111"/>
    </row>
    <row r="144" spans="1:28" outlineLevel="1" x14ac:dyDescent="0.25">
      <c r="A144" s="13" t="s">
        <v>2</v>
      </c>
      <c r="B144" s="55">
        <v>284882000</v>
      </c>
      <c r="C144" s="55">
        <v>289841000</v>
      </c>
      <c r="D144" s="55">
        <v>206409000</v>
      </c>
      <c r="E144" s="55">
        <v>230852000</v>
      </c>
      <c r="F144" s="55">
        <v>240141000</v>
      </c>
      <c r="G144" s="55">
        <v>259069000</v>
      </c>
      <c r="H144" s="55">
        <v>285396000</v>
      </c>
      <c r="I144" s="55">
        <v>303261000</v>
      </c>
      <c r="J144" s="55">
        <v>295711000</v>
      </c>
      <c r="K144" s="55">
        <v>311157000</v>
      </c>
      <c r="L144" s="55">
        <v>383127000</v>
      </c>
      <c r="M144" s="55">
        <v>428574000</v>
      </c>
      <c r="N144" s="55">
        <v>363926000</v>
      </c>
      <c r="O144" s="55">
        <v>411046000</v>
      </c>
      <c r="P144" s="55">
        <v>300579000</v>
      </c>
      <c r="Q144" s="55">
        <v>314017000</v>
      </c>
      <c r="R144" s="55">
        <v>258112000</v>
      </c>
      <c r="S144" s="48"/>
      <c r="T144" s="82">
        <v>230852000</v>
      </c>
      <c r="U144" s="82">
        <v>303261000</v>
      </c>
      <c r="V144" s="82">
        <v>428574000</v>
      </c>
      <c r="W144" s="82">
        <v>314017000</v>
      </c>
      <c r="X144" s="82">
        <v>258112000</v>
      </c>
      <c r="Y144" s="48"/>
      <c r="Z144" s="111"/>
      <c r="AA144" s="111"/>
      <c r="AB144" s="111"/>
    </row>
    <row r="145" spans="1:28" outlineLevel="1" x14ac:dyDescent="0.25">
      <c r="A145" s="13" t="s">
        <v>40</v>
      </c>
      <c r="B145" s="3">
        <v>44583000</v>
      </c>
      <c r="C145" s="3">
        <v>44729000</v>
      </c>
      <c r="D145" s="3">
        <v>45850000</v>
      </c>
      <c r="E145" s="3">
        <v>41028000</v>
      </c>
      <c r="F145" s="3">
        <v>45449000</v>
      </c>
      <c r="G145" s="3">
        <v>44295000</v>
      </c>
      <c r="H145" s="3">
        <v>46872000</v>
      </c>
      <c r="I145" s="3">
        <v>47016000</v>
      </c>
      <c r="J145" s="3">
        <v>45216000</v>
      </c>
      <c r="K145" s="3">
        <v>48744000</v>
      </c>
      <c r="L145" s="3">
        <v>48225000</v>
      </c>
      <c r="M145" s="3">
        <v>43846000</v>
      </c>
      <c r="N145" s="3">
        <v>49261000</v>
      </c>
      <c r="O145" s="3">
        <v>49756000</v>
      </c>
      <c r="P145" s="3">
        <v>45323000</v>
      </c>
      <c r="Q145" s="3">
        <v>47707000</v>
      </c>
      <c r="R145" s="3">
        <v>44774000</v>
      </c>
      <c r="S145" s="48"/>
      <c r="T145" s="75">
        <v>41028000</v>
      </c>
      <c r="U145" s="75">
        <v>47016000</v>
      </c>
      <c r="V145" s="75">
        <v>43846000</v>
      </c>
      <c r="W145" s="75">
        <v>47707000</v>
      </c>
      <c r="X145" s="75">
        <v>44774000</v>
      </c>
      <c r="Y145" s="48"/>
      <c r="Z145" s="111"/>
      <c r="AA145" s="111"/>
      <c r="AB145" s="111"/>
    </row>
    <row r="146" spans="1:28" outlineLevel="1" x14ac:dyDescent="0.25">
      <c r="A146" s="13" t="s">
        <v>3</v>
      </c>
      <c r="B146" s="3">
        <v>33575000</v>
      </c>
      <c r="C146" s="3">
        <v>27322000</v>
      </c>
      <c r="D146" s="3">
        <v>28331000</v>
      </c>
      <c r="E146" s="3">
        <v>34841000</v>
      </c>
      <c r="F146" s="3">
        <v>35378000</v>
      </c>
      <c r="G146" s="3">
        <v>29747000</v>
      </c>
      <c r="H146" s="3">
        <v>31709000</v>
      </c>
      <c r="I146" s="3">
        <v>26703000</v>
      </c>
      <c r="J146" s="3">
        <v>28769000</v>
      </c>
      <c r="K146" s="3">
        <v>26590000</v>
      </c>
      <c r="L146" s="3">
        <v>19309000</v>
      </c>
      <c r="M146" s="3">
        <v>16650000</v>
      </c>
      <c r="N146" s="3">
        <v>27401000</v>
      </c>
      <c r="O146" s="3">
        <v>23614968.59</v>
      </c>
      <c r="P146" s="3">
        <v>29774000</v>
      </c>
      <c r="Q146" s="3">
        <v>26491000</v>
      </c>
      <c r="R146" s="3">
        <v>36833000</v>
      </c>
      <c r="S146" s="48"/>
      <c r="T146" s="75">
        <v>34841000</v>
      </c>
      <c r="U146" s="75">
        <v>26703000</v>
      </c>
      <c r="V146" s="75">
        <v>16650000</v>
      </c>
      <c r="W146" s="75">
        <v>26491000</v>
      </c>
      <c r="X146" s="75">
        <v>36833000</v>
      </c>
      <c r="Y146" s="48"/>
      <c r="Z146" s="111"/>
      <c r="AA146" s="111"/>
      <c r="AB146" s="111"/>
    </row>
    <row r="147" spans="1:28" outlineLevel="1" x14ac:dyDescent="0.25">
      <c r="A147" s="42" t="s">
        <v>143</v>
      </c>
      <c r="B147" s="4">
        <v>363040000</v>
      </c>
      <c r="C147" s="4">
        <v>361892000</v>
      </c>
      <c r="D147" s="4">
        <v>280590000</v>
      </c>
      <c r="E147" s="4">
        <v>306721000</v>
      </c>
      <c r="F147" s="4">
        <v>320968000</v>
      </c>
      <c r="G147" s="4">
        <v>333111000</v>
      </c>
      <c r="H147" s="4">
        <v>363977000</v>
      </c>
      <c r="I147" s="4">
        <v>376980000</v>
      </c>
      <c r="J147" s="4">
        <v>369696000</v>
      </c>
      <c r="K147" s="4">
        <v>386491000</v>
      </c>
      <c r="L147" s="4">
        <v>450661000</v>
      </c>
      <c r="M147" s="4">
        <v>489070000</v>
      </c>
      <c r="N147" s="4">
        <v>440588000</v>
      </c>
      <c r="O147" s="4">
        <v>484416968.58999997</v>
      </c>
      <c r="P147" s="4">
        <v>375676000</v>
      </c>
      <c r="Q147" s="4">
        <v>388215000</v>
      </c>
      <c r="R147" s="4">
        <v>339719000</v>
      </c>
      <c r="S147" s="48"/>
      <c r="T147" s="87">
        <v>306721000</v>
      </c>
      <c r="U147" s="87">
        <v>376980000</v>
      </c>
      <c r="V147" s="87">
        <v>489070000</v>
      </c>
      <c r="W147" s="87">
        <v>388215000</v>
      </c>
      <c r="X147" s="87">
        <v>339719000</v>
      </c>
      <c r="Y147" s="48"/>
      <c r="Z147" s="111"/>
      <c r="AA147" s="111"/>
      <c r="AB147" s="111"/>
    </row>
    <row r="148" spans="1:28" ht="5.0999999999999996" customHeight="1" outlineLevel="1" x14ac:dyDescent="0.25">
      <c r="A148" s="9"/>
      <c r="B148" s="10"/>
      <c r="C148" s="10"/>
      <c r="D148" s="10"/>
      <c r="E148" s="10"/>
      <c r="F148" s="10"/>
      <c r="G148" s="10"/>
      <c r="H148" s="10"/>
      <c r="I148" s="10"/>
      <c r="J148" s="10"/>
      <c r="K148" s="10"/>
      <c r="L148" s="10"/>
      <c r="M148" s="10"/>
      <c r="N148" s="10"/>
      <c r="O148" s="10"/>
      <c r="P148" s="10"/>
      <c r="Q148" s="10"/>
      <c r="R148" s="10"/>
      <c r="S148" s="48"/>
      <c r="T148" s="88"/>
      <c r="U148" s="88"/>
      <c r="V148" s="88"/>
      <c r="W148" s="88"/>
      <c r="X148" s="88"/>
      <c r="Y148" s="48"/>
      <c r="Z148" s="111"/>
      <c r="AA148" s="111"/>
      <c r="AB148" s="111"/>
    </row>
    <row r="149" spans="1:28" outlineLevel="1" x14ac:dyDescent="0.25">
      <c r="A149" s="13" t="s">
        <v>4</v>
      </c>
      <c r="B149" s="3">
        <v>88190000</v>
      </c>
      <c r="C149" s="3">
        <v>84693000</v>
      </c>
      <c r="D149" s="3">
        <v>81183000</v>
      </c>
      <c r="E149" s="3">
        <v>76188000</v>
      </c>
      <c r="F149" s="3">
        <v>72553000</v>
      </c>
      <c r="G149" s="3">
        <v>68350000</v>
      </c>
      <c r="H149" s="3">
        <v>63155000</v>
      </c>
      <c r="I149" s="3">
        <v>58834000</v>
      </c>
      <c r="J149" s="3">
        <v>56896000</v>
      </c>
      <c r="K149" s="3">
        <v>54240000</v>
      </c>
      <c r="L149" s="3">
        <v>52686000</v>
      </c>
      <c r="M149" s="3">
        <v>50906000</v>
      </c>
      <c r="N149" s="3">
        <v>50366000</v>
      </c>
      <c r="O149" s="3">
        <v>49990000</v>
      </c>
      <c r="P149" s="3">
        <v>48866000</v>
      </c>
      <c r="Q149" s="3">
        <v>48074000</v>
      </c>
      <c r="R149" s="3">
        <v>50206000</v>
      </c>
      <c r="S149" s="48"/>
      <c r="T149" s="75">
        <v>76188000</v>
      </c>
      <c r="U149" s="75">
        <v>58834000</v>
      </c>
      <c r="V149" s="75">
        <v>50906000</v>
      </c>
      <c r="W149" s="75">
        <v>48074000</v>
      </c>
      <c r="X149" s="75">
        <v>50206000</v>
      </c>
      <c r="Y149" s="48"/>
      <c r="Z149" s="111"/>
      <c r="AA149" s="111"/>
      <c r="AB149" s="111"/>
    </row>
    <row r="150" spans="1:28" outlineLevel="1" x14ac:dyDescent="0.25">
      <c r="A150" s="13" t="s">
        <v>5</v>
      </c>
      <c r="B150" s="3">
        <v>0</v>
      </c>
      <c r="C150" s="3">
        <v>0</v>
      </c>
      <c r="D150" s="3">
        <v>0</v>
      </c>
      <c r="E150" s="3">
        <v>0</v>
      </c>
      <c r="F150" s="3">
        <v>46313000</v>
      </c>
      <c r="G150" s="3">
        <v>44808000</v>
      </c>
      <c r="H150" s="3">
        <v>43960000</v>
      </c>
      <c r="I150" s="3">
        <v>45453000</v>
      </c>
      <c r="J150" s="3">
        <v>43430000</v>
      </c>
      <c r="K150" s="3">
        <v>42097000</v>
      </c>
      <c r="L150" s="3">
        <v>40856000</v>
      </c>
      <c r="M150" s="3">
        <v>39552000</v>
      </c>
      <c r="N150" s="3">
        <v>37908000</v>
      </c>
      <c r="O150" s="3">
        <v>36336000</v>
      </c>
      <c r="P150" s="3">
        <v>36194000</v>
      </c>
      <c r="Q150" s="3">
        <v>34570000</v>
      </c>
      <c r="R150" s="3">
        <v>32935000</v>
      </c>
      <c r="S150" s="48"/>
      <c r="T150" s="75">
        <v>0</v>
      </c>
      <c r="U150" s="75">
        <v>45453000</v>
      </c>
      <c r="V150" s="75">
        <v>39552000</v>
      </c>
      <c r="W150" s="75">
        <v>34570000</v>
      </c>
      <c r="X150" s="75">
        <v>32935000</v>
      </c>
      <c r="Y150" s="48"/>
      <c r="Z150" s="111"/>
      <c r="AA150" s="111"/>
      <c r="AB150" s="111"/>
    </row>
    <row r="151" spans="1:28" outlineLevel="1" x14ac:dyDescent="0.25">
      <c r="A151" s="13" t="s">
        <v>6</v>
      </c>
      <c r="B151" s="3">
        <v>32180000</v>
      </c>
      <c r="C151" s="3">
        <v>30259000</v>
      </c>
      <c r="D151" s="3">
        <v>30611000</v>
      </c>
      <c r="E151" s="3">
        <v>29540000</v>
      </c>
      <c r="F151" s="3">
        <v>29048000</v>
      </c>
      <c r="G151" s="3">
        <v>26532000</v>
      </c>
      <c r="H151" s="3">
        <v>25679000</v>
      </c>
      <c r="I151" s="3">
        <v>26669000</v>
      </c>
      <c r="J151" s="3">
        <v>25499000</v>
      </c>
      <c r="K151" s="3">
        <v>25182000</v>
      </c>
      <c r="L151" s="3">
        <v>24459000</v>
      </c>
      <c r="M151" s="3">
        <v>25765000</v>
      </c>
      <c r="N151" s="3">
        <v>45762000</v>
      </c>
      <c r="O151" s="3">
        <v>46409000</v>
      </c>
      <c r="P151" s="3">
        <v>130196000</v>
      </c>
      <c r="Q151" s="3">
        <v>123822000</v>
      </c>
      <c r="R151" s="3">
        <v>116859000</v>
      </c>
      <c r="S151" s="48"/>
      <c r="T151" s="75">
        <v>29540000</v>
      </c>
      <c r="U151" s="75">
        <v>26669000</v>
      </c>
      <c r="V151" s="75">
        <v>25765000</v>
      </c>
      <c r="W151" s="75">
        <v>123822000</v>
      </c>
      <c r="X151" s="75">
        <v>116859000</v>
      </c>
      <c r="Y151" s="48"/>
      <c r="Z151" s="111"/>
      <c r="AA151" s="111"/>
      <c r="AB151" s="111"/>
    </row>
    <row r="152" spans="1:28" outlineLevel="1" x14ac:dyDescent="0.25">
      <c r="A152" s="13" t="s">
        <v>7</v>
      </c>
      <c r="B152" s="3">
        <v>89641000</v>
      </c>
      <c r="C152" s="3">
        <v>87995000</v>
      </c>
      <c r="D152" s="3">
        <v>88802000</v>
      </c>
      <c r="E152" s="3">
        <v>88576000</v>
      </c>
      <c r="F152" s="3">
        <v>88889000</v>
      </c>
      <c r="G152" s="3">
        <v>88427000</v>
      </c>
      <c r="H152" s="3">
        <v>88034000</v>
      </c>
      <c r="I152" s="3">
        <v>88974000</v>
      </c>
      <c r="J152" s="3">
        <v>88144000</v>
      </c>
      <c r="K152" s="3">
        <v>88167000</v>
      </c>
      <c r="L152" s="3">
        <v>88727000</v>
      </c>
      <c r="M152" s="3">
        <v>89413000</v>
      </c>
      <c r="N152" s="3">
        <v>149040000</v>
      </c>
      <c r="O152" s="3">
        <v>149069000</v>
      </c>
      <c r="P152" s="3">
        <v>219822000</v>
      </c>
      <c r="Q152" s="3">
        <v>219816000</v>
      </c>
      <c r="R152" s="3">
        <v>219176000</v>
      </c>
      <c r="S152" s="48"/>
      <c r="T152" s="75">
        <v>88576000</v>
      </c>
      <c r="U152" s="75">
        <v>88974000</v>
      </c>
      <c r="V152" s="75">
        <v>89413000</v>
      </c>
      <c r="W152" s="75">
        <v>219816000</v>
      </c>
      <c r="X152" s="75">
        <v>219176000</v>
      </c>
      <c r="Y152" s="48"/>
      <c r="Z152" s="111"/>
      <c r="AA152" s="111"/>
      <c r="AB152" s="111"/>
    </row>
    <row r="153" spans="1:28" outlineLevel="1" x14ac:dyDescent="0.25">
      <c r="A153" s="13" t="s">
        <v>8</v>
      </c>
      <c r="B153" s="3">
        <v>9247000</v>
      </c>
      <c r="C153" s="3">
        <v>10356000</v>
      </c>
      <c r="D153" s="3">
        <v>13966000</v>
      </c>
      <c r="E153" s="3">
        <v>12375000</v>
      </c>
      <c r="F153" s="3">
        <v>11636000</v>
      </c>
      <c r="G153" s="3">
        <v>13642000</v>
      </c>
      <c r="H153" s="3">
        <v>13787000</v>
      </c>
      <c r="I153" s="3">
        <v>14387000</v>
      </c>
      <c r="J153" s="3">
        <v>14803000</v>
      </c>
      <c r="K153" s="3">
        <v>13727000</v>
      </c>
      <c r="L153" s="3">
        <v>14665000</v>
      </c>
      <c r="M153" s="3">
        <v>13566000</v>
      </c>
      <c r="N153" s="3">
        <v>10156000</v>
      </c>
      <c r="O153" s="3">
        <v>7867000</v>
      </c>
      <c r="P153" s="3">
        <v>8721000</v>
      </c>
      <c r="Q153" s="3">
        <v>10512000</v>
      </c>
      <c r="R153" s="3">
        <v>11559000</v>
      </c>
      <c r="S153" s="48"/>
      <c r="T153" s="75">
        <v>12375000</v>
      </c>
      <c r="U153" s="75">
        <v>14387000</v>
      </c>
      <c r="V153" s="75">
        <v>13566000</v>
      </c>
      <c r="W153" s="75">
        <v>10512000</v>
      </c>
      <c r="X153" s="75">
        <v>11559000</v>
      </c>
      <c r="Y153" s="48"/>
      <c r="Z153" s="111"/>
      <c r="AA153" s="111"/>
      <c r="AB153" s="111"/>
    </row>
    <row r="154" spans="1:28" outlineLevel="1" x14ac:dyDescent="0.25">
      <c r="A154" s="13" t="s">
        <v>9</v>
      </c>
      <c r="B154" s="3">
        <v>24249000</v>
      </c>
      <c r="C154" s="3">
        <v>18060000</v>
      </c>
      <c r="D154" s="3">
        <v>18068000</v>
      </c>
      <c r="E154" s="3">
        <v>18088000</v>
      </c>
      <c r="F154" s="3">
        <v>18090000</v>
      </c>
      <c r="G154" s="3">
        <v>18083000</v>
      </c>
      <c r="H154" s="3">
        <v>18645000</v>
      </c>
      <c r="I154" s="3">
        <v>19215000</v>
      </c>
      <c r="J154" s="3">
        <v>16497000</v>
      </c>
      <c r="K154" s="3">
        <v>16427000</v>
      </c>
      <c r="L154" s="3">
        <v>16228000</v>
      </c>
      <c r="M154" s="3">
        <v>21372000</v>
      </c>
      <c r="N154" s="3">
        <v>21324000</v>
      </c>
      <c r="O154" s="3">
        <v>21764000</v>
      </c>
      <c r="P154" s="3">
        <v>21702000</v>
      </c>
      <c r="Q154" s="3">
        <v>26701000</v>
      </c>
      <c r="R154" s="3">
        <v>25524000</v>
      </c>
      <c r="S154" s="48"/>
      <c r="T154" s="75">
        <v>18088000</v>
      </c>
      <c r="U154" s="75">
        <v>19215000</v>
      </c>
      <c r="V154" s="75">
        <v>21372000</v>
      </c>
      <c r="W154" s="75">
        <v>26701000</v>
      </c>
      <c r="X154" s="75">
        <v>25524000</v>
      </c>
      <c r="Y154" s="48"/>
      <c r="Z154" s="111"/>
      <c r="AA154" s="111"/>
      <c r="AB154" s="111"/>
    </row>
    <row r="155" spans="1:28" s="1" customFormat="1" ht="15.75" outlineLevel="1" thickBot="1" x14ac:dyDescent="0.3">
      <c r="A155" s="14" t="s">
        <v>26</v>
      </c>
      <c r="B155" s="56">
        <v>606547000</v>
      </c>
      <c r="C155" s="56">
        <v>593255000</v>
      </c>
      <c r="D155" s="56">
        <v>513220000</v>
      </c>
      <c r="E155" s="56">
        <v>531488000</v>
      </c>
      <c r="F155" s="56">
        <v>587497000</v>
      </c>
      <c r="G155" s="56">
        <v>592953000</v>
      </c>
      <c r="H155" s="56">
        <v>617237000</v>
      </c>
      <c r="I155" s="56">
        <v>630512000</v>
      </c>
      <c r="J155" s="56">
        <v>614965000</v>
      </c>
      <c r="K155" s="56">
        <v>626331000</v>
      </c>
      <c r="L155" s="56">
        <v>688282000</v>
      </c>
      <c r="M155" s="56">
        <v>729643999.61000001</v>
      </c>
      <c r="N155" s="56">
        <v>755144000</v>
      </c>
      <c r="O155" s="56">
        <v>795851968.58999991</v>
      </c>
      <c r="P155" s="56">
        <v>841177000</v>
      </c>
      <c r="Q155" s="56">
        <v>851710000</v>
      </c>
      <c r="R155" s="56">
        <v>795978000</v>
      </c>
      <c r="S155" s="49"/>
      <c r="T155" s="83">
        <v>531488000</v>
      </c>
      <c r="U155" s="83">
        <v>630512000</v>
      </c>
      <c r="V155" s="83">
        <v>729643999.61000001</v>
      </c>
      <c r="W155" s="83">
        <v>851710000</v>
      </c>
      <c r="X155" s="83">
        <v>795978000</v>
      </c>
      <c r="Y155" s="49"/>
      <c r="Z155" s="111"/>
      <c r="AA155" s="111"/>
      <c r="AB155" s="111"/>
    </row>
    <row r="156" spans="1:28" ht="15.75" outlineLevel="1" thickTop="1" x14ac:dyDescent="0.25">
      <c r="A156" s="11"/>
      <c r="S156" s="48"/>
      <c r="T156" s="53"/>
      <c r="U156" s="53"/>
      <c r="V156" s="53"/>
      <c r="W156" s="53"/>
      <c r="X156" s="53"/>
      <c r="Y156" s="48"/>
      <c r="Z156" s="111"/>
      <c r="AA156" s="111"/>
      <c r="AB156" s="111"/>
    </row>
    <row r="157" spans="1:28" outlineLevel="1" x14ac:dyDescent="0.25">
      <c r="A157" s="11" t="s">
        <v>10</v>
      </c>
      <c r="O157" s="86"/>
      <c r="P157" s="86"/>
      <c r="Q157" s="86"/>
      <c r="R157" s="86"/>
      <c r="S157" s="48"/>
      <c r="T157" s="53"/>
      <c r="U157" s="53"/>
      <c r="V157" s="53"/>
      <c r="W157" s="53"/>
      <c r="X157" s="53"/>
      <c r="Y157" s="48"/>
      <c r="Z157" s="111"/>
      <c r="AA157" s="111"/>
      <c r="AB157" s="111"/>
    </row>
    <row r="158" spans="1:28" outlineLevel="1" x14ac:dyDescent="0.25">
      <c r="A158" s="5" t="s">
        <v>11</v>
      </c>
      <c r="R158" s="86"/>
      <c r="S158" s="48"/>
      <c r="T158" s="53"/>
      <c r="U158" s="53"/>
      <c r="V158" s="53"/>
      <c r="W158" s="53"/>
      <c r="X158" s="53"/>
      <c r="Y158" s="48"/>
      <c r="Z158" s="111"/>
      <c r="AA158" s="111"/>
      <c r="AB158" s="111"/>
    </row>
    <row r="159" spans="1:28" outlineLevel="1" x14ac:dyDescent="0.25">
      <c r="A159" s="13" t="s">
        <v>12</v>
      </c>
      <c r="B159" s="3">
        <v>8705000</v>
      </c>
      <c r="C159" s="3">
        <v>4607000</v>
      </c>
      <c r="D159" s="3">
        <v>4022000</v>
      </c>
      <c r="E159" s="3">
        <v>7212000</v>
      </c>
      <c r="F159" s="3">
        <v>4941000</v>
      </c>
      <c r="G159" s="3">
        <v>3888000</v>
      </c>
      <c r="H159" s="3">
        <v>4186000</v>
      </c>
      <c r="I159" s="3">
        <v>6104000</v>
      </c>
      <c r="J159" s="3">
        <v>4125000</v>
      </c>
      <c r="K159" s="3">
        <v>4504000</v>
      </c>
      <c r="L159" s="3">
        <v>4109000</v>
      </c>
      <c r="M159" s="3">
        <v>2442000</v>
      </c>
      <c r="N159" s="3">
        <v>6088000</v>
      </c>
      <c r="O159" s="3">
        <v>5402000</v>
      </c>
      <c r="P159" s="3">
        <v>5118000</v>
      </c>
      <c r="Q159" s="3">
        <v>10092000</v>
      </c>
      <c r="R159" s="3">
        <v>7208000</v>
      </c>
      <c r="S159" s="48"/>
      <c r="T159" s="75">
        <v>7212000</v>
      </c>
      <c r="U159" s="75">
        <v>6104000</v>
      </c>
      <c r="V159" s="75">
        <v>2442000</v>
      </c>
      <c r="W159" s="75">
        <v>10092000</v>
      </c>
      <c r="X159" s="75">
        <v>7208000</v>
      </c>
      <c r="Y159" s="48"/>
      <c r="Z159" s="111"/>
      <c r="AA159" s="111"/>
      <c r="AB159" s="111"/>
    </row>
    <row r="160" spans="1:28" outlineLevel="1" x14ac:dyDescent="0.25">
      <c r="A160" s="13" t="s">
        <v>13</v>
      </c>
      <c r="B160" s="3">
        <v>55043000</v>
      </c>
      <c r="C160" s="3">
        <v>46341000</v>
      </c>
      <c r="D160" s="3">
        <v>55202000</v>
      </c>
      <c r="E160" s="3">
        <v>51385000</v>
      </c>
      <c r="F160" s="3">
        <v>53887000</v>
      </c>
      <c r="G160" s="3">
        <v>53278000</v>
      </c>
      <c r="H160" s="3">
        <v>63185000</v>
      </c>
      <c r="I160" s="3">
        <v>53864000</v>
      </c>
      <c r="J160" s="3">
        <v>53294000</v>
      </c>
      <c r="K160" s="3">
        <v>51554000</v>
      </c>
      <c r="L160" s="3">
        <v>61377000</v>
      </c>
      <c r="M160" s="3">
        <v>67909000</v>
      </c>
      <c r="N160" s="3">
        <v>65453000</v>
      </c>
      <c r="O160" s="3">
        <v>73889000</v>
      </c>
      <c r="P160" s="3">
        <v>95043000</v>
      </c>
      <c r="Q160" s="3">
        <v>99529000</v>
      </c>
      <c r="R160" s="3">
        <v>74131000</v>
      </c>
      <c r="S160" s="48"/>
      <c r="T160" s="75">
        <v>51385000</v>
      </c>
      <c r="U160" s="75">
        <v>53864000</v>
      </c>
      <c r="V160" s="75">
        <v>67909000</v>
      </c>
      <c r="W160" s="75">
        <v>99529000</v>
      </c>
      <c r="X160" s="75">
        <v>74131000</v>
      </c>
      <c r="Y160" s="48"/>
      <c r="Z160" s="111"/>
      <c r="AA160" s="111"/>
      <c r="AB160" s="111"/>
    </row>
    <row r="161" spans="1:28" outlineLevel="1" x14ac:dyDescent="0.25">
      <c r="A161" s="13" t="s">
        <v>14</v>
      </c>
      <c r="B161" s="3">
        <v>23189000</v>
      </c>
      <c r="C161" s="3">
        <v>23306000</v>
      </c>
      <c r="D161" s="3">
        <v>23334000</v>
      </c>
      <c r="E161" s="3">
        <v>22971000</v>
      </c>
      <c r="F161" s="3">
        <v>25156000</v>
      </c>
      <c r="G161" s="3">
        <v>24010000</v>
      </c>
      <c r="H161" s="3">
        <v>25237000</v>
      </c>
      <c r="I161" s="3">
        <v>25193000</v>
      </c>
      <c r="J161" s="3">
        <v>25637000</v>
      </c>
      <c r="K161" s="3">
        <v>24248000</v>
      </c>
      <c r="L161" s="3">
        <v>24976000</v>
      </c>
      <c r="M161" s="3">
        <v>26336000</v>
      </c>
      <c r="N161" s="3">
        <v>28228000</v>
      </c>
      <c r="O161" s="3">
        <v>30317000</v>
      </c>
      <c r="P161" s="3">
        <v>29516000</v>
      </c>
      <c r="Q161" s="3">
        <v>29004000</v>
      </c>
      <c r="R161" s="3">
        <v>29816000</v>
      </c>
      <c r="S161" s="48"/>
      <c r="T161" s="75">
        <v>22971000</v>
      </c>
      <c r="U161" s="75">
        <v>25193000</v>
      </c>
      <c r="V161" s="75">
        <v>26336000</v>
      </c>
      <c r="W161" s="75">
        <v>29004000</v>
      </c>
      <c r="X161" s="75">
        <v>29816000</v>
      </c>
      <c r="Y161" s="48"/>
      <c r="Z161" s="111"/>
      <c r="AA161" s="111"/>
      <c r="AB161" s="111"/>
    </row>
    <row r="162" spans="1:28" outlineLevel="1" x14ac:dyDescent="0.25">
      <c r="A162" s="13" t="s">
        <v>15</v>
      </c>
      <c r="B162" s="3">
        <v>139498000</v>
      </c>
      <c r="C162" s="3">
        <v>139879000</v>
      </c>
      <c r="D162" s="3">
        <v>141412000</v>
      </c>
      <c r="E162" s="3">
        <v>139604000</v>
      </c>
      <c r="F162" s="3">
        <v>137368000</v>
      </c>
      <c r="G162" s="3">
        <v>137131000</v>
      </c>
      <c r="H162" s="3">
        <v>137511000</v>
      </c>
      <c r="I162" s="3">
        <v>141922000</v>
      </c>
      <c r="J162" s="3">
        <v>138883000</v>
      </c>
      <c r="K162" s="3">
        <v>138229000</v>
      </c>
      <c r="L162" s="3">
        <v>144657000</v>
      </c>
      <c r="M162" s="3">
        <v>149843000</v>
      </c>
      <c r="N162" s="3">
        <v>153630000</v>
      </c>
      <c r="O162" s="3">
        <v>161935000</v>
      </c>
      <c r="P162" s="3">
        <v>171131000</v>
      </c>
      <c r="Q162" s="3">
        <v>180979000</v>
      </c>
      <c r="R162" s="3">
        <v>178734000</v>
      </c>
      <c r="S162" s="48"/>
      <c r="T162" s="75">
        <v>139604000</v>
      </c>
      <c r="U162" s="75">
        <v>141922000</v>
      </c>
      <c r="V162" s="75">
        <v>149843000</v>
      </c>
      <c r="W162" s="75">
        <v>180979000</v>
      </c>
      <c r="X162" s="75">
        <v>178734000</v>
      </c>
      <c r="Y162" s="48"/>
      <c r="Z162" s="111"/>
      <c r="AA162" s="111"/>
      <c r="AB162" s="111"/>
    </row>
    <row r="163" spans="1:28" outlineLevel="1" x14ac:dyDescent="0.25">
      <c r="A163" s="13" t="s">
        <v>16</v>
      </c>
      <c r="B163" s="3">
        <v>4486000</v>
      </c>
      <c r="C163" s="3">
        <v>1871000</v>
      </c>
      <c r="D163" s="3">
        <v>2679000</v>
      </c>
      <c r="E163" s="3">
        <v>2131000</v>
      </c>
      <c r="F163" s="3">
        <v>10858000</v>
      </c>
      <c r="G163" s="3">
        <v>10511000</v>
      </c>
      <c r="H163" s="3">
        <v>17739000</v>
      </c>
      <c r="I163" s="3">
        <v>18811000</v>
      </c>
      <c r="J163" s="3">
        <v>10367000</v>
      </c>
      <c r="K163" s="3">
        <v>10347000</v>
      </c>
      <c r="L163" s="3">
        <v>10111000</v>
      </c>
      <c r="M163" s="3">
        <v>10399000</v>
      </c>
      <c r="N163" s="3">
        <v>11924000</v>
      </c>
      <c r="O163" s="3">
        <v>10993000</v>
      </c>
      <c r="P163" s="3">
        <v>14646000</v>
      </c>
      <c r="Q163" s="3">
        <v>14180000</v>
      </c>
      <c r="R163" s="3">
        <v>13997000</v>
      </c>
      <c r="S163" s="48"/>
      <c r="T163" s="75">
        <v>2131000</v>
      </c>
      <c r="U163" s="75">
        <v>18811000</v>
      </c>
      <c r="V163" s="75">
        <v>10399000</v>
      </c>
      <c r="W163" s="75">
        <v>14180000</v>
      </c>
      <c r="X163" s="75">
        <v>13997000</v>
      </c>
      <c r="Y163" s="48"/>
      <c r="Z163" s="111"/>
      <c r="AA163" s="111"/>
      <c r="AB163" s="111"/>
    </row>
    <row r="164" spans="1:28" outlineLevel="1" x14ac:dyDescent="0.25">
      <c r="A164" s="42" t="s">
        <v>144</v>
      </c>
      <c r="B164" s="4">
        <v>230921000</v>
      </c>
      <c r="C164" s="4">
        <v>216004000</v>
      </c>
      <c r="D164" s="4">
        <v>226649000</v>
      </c>
      <c r="E164" s="4">
        <v>223303000</v>
      </c>
      <c r="F164" s="4">
        <v>232210000</v>
      </c>
      <c r="G164" s="4">
        <v>228818000</v>
      </c>
      <c r="H164" s="4">
        <v>247858000</v>
      </c>
      <c r="I164" s="4">
        <v>245894000</v>
      </c>
      <c r="J164" s="4">
        <v>232306000</v>
      </c>
      <c r="K164" s="4">
        <v>228882000</v>
      </c>
      <c r="L164" s="4">
        <v>245230000</v>
      </c>
      <c r="M164" s="4">
        <v>256929000</v>
      </c>
      <c r="N164" s="4">
        <v>265323000</v>
      </c>
      <c r="O164" s="4">
        <v>282536000</v>
      </c>
      <c r="P164" s="4">
        <v>315454000</v>
      </c>
      <c r="Q164" s="4">
        <v>333784000</v>
      </c>
      <c r="R164" s="4">
        <v>303886000</v>
      </c>
      <c r="S164" s="48"/>
      <c r="T164" s="87">
        <v>223303000</v>
      </c>
      <c r="U164" s="87">
        <v>245894000</v>
      </c>
      <c r="V164" s="87">
        <v>256929000</v>
      </c>
      <c r="W164" s="87">
        <v>333784000</v>
      </c>
      <c r="X164" s="87">
        <v>303886000</v>
      </c>
      <c r="Y164" s="48"/>
      <c r="Z164" s="111"/>
      <c r="AA164" s="111"/>
      <c r="AB164" s="111"/>
    </row>
    <row r="165" spans="1:28" ht="5.0999999999999996" customHeight="1" outlineLevel="1" x14ac:dyDescent="0.25">
      <c r="A165" s="43"/>
      <c r="B165" s="15"/>
      <c r="C165" s="15"/>
      <c r="D165" s="15"/>
      <c r="E165" s="15"/>
      <c r="F165" s="15"/>
      <c r="G165" s="15"/>
      <c r="H165" s="15"/>
      <c r="I165" s="15"/>
      <c r="J165" s="15"/>
      <c r="K165" s="15"/>
      <c r="L165" s="15"/>
      <c r="M165" s="15"/>
      <c r="N165" s="15"/>
      <c r="O165" s="15"/>
      <c r="P165" s="15"/>
      <c r="Q165" s="15"/>
      <c r="R165" s="15"/>
      <c r="S165" s="48"/>
      <c r="T165" s="89"/>
      <c r="U165" s="89"/>
      <c r="V165" s="89"/>
      <c r="W165" s="89"/>
      <c r="X165" s="89"/>
      <c r="Y165" s="48"/>
      <c r="Z165" s="111"/>
      <c r="AA165" s="111"/>
      <c r="AB165" s="111"/>
    </row>
    <row r="166" spans="1:28" outlineLevel="1" x14ac:dyDescent="0.25">
      <c r="A166" s="13" t="s">
        <v>41</v>
      </c>
      <c r="B166" s="3">
        <v>1235000</v>
      </c>
      <c r="C166" s="3">
        <v>0</v>
      </c>
      <c r="D166" s="3">
        <v>0</v>
      </c>
      <c r="E166" s="3">
        <v>0</v>
      </c>
      <c r="F166" s="3">
        <v>0</v>
      </c>
      <c r="G166" s="3">
        <v>0</v>
      </c>
      <c r="H166" s="3">
        <v>0</v>
      </c>
      <c r="I166" s="3">
        <v>0</v>
      </c>
      <c r="J166" s="3">
        <v>0</v>
      </c>
      <c r="K166" s="3">
        <v>0</v>
      </c>
      <c r="L166" s="3">
        <v>0</v>
      </c>
      <c r="M166" s="3">
        <v>0</v>
      </c>
      <c r="N166" s="3">
        <v>0</v>
      </c>
      <c r="O166" s="3">
        <v>0</v>
      </c>
      <c r="P166" s="3">
        <v>3193000</v>
      </c>
      <c r="Q166" s="3">
        <v>2781000</v>
      </c>
      <c r="R166" s="3">
        <v>2517000</v>
      </c>
      <c r="S166" s="48"/>
      <c r="T166" s="75">
        <v>0</v>
      </c>
      <c r="U166" s="75">
        <v>0</v>
      </c>
      <c r="V166" s="75">
        <v>0</v>
      </c>
      <c r="W166" s="75">
        <v>2781000</v>
      </c>
      <c r="X166" s="75">
        <v>2517000</v>
      </c>
      <c r="Y166" s="48"/>
      <c r="Z166" s="111"/>
      <c r="AA166" s="111"/>
      <c r="AB166" s="111"/>
    </row>
    <row r="167" spans="1:28" outlineLevel="1" x14ac:dyDescent="0.25">
      <c r="A167" s="13" t="s">
        <v>17</v>
      </c>
      <c r="B167" s="3">
        <v>0</v>
      </c>
      <c r="C167" s="3">
        <v>0</v>
      </c>
      <c r="D167" s="3">
        <v>0</v>
      </c>
      <c r="E167" s="3">
        <v>0</v>
      </c>
      <c r="F167" s="3">
        <v>48591000</v>
      </c>
      <c r="G167" s="3">
        <v>47007000</v>
      </c>
      <c r="H167" s="3">
        <v>46042000</v>
      </c>
      <c r="I167" s="3">
        <v>47313000</v>
      </c>
      <c r="J167" s="3">
        <v>45522000</v>
      </c>
      <c r="K167" s="3">
        <v>44280000</v>
      </c>
      <c r="L167" s="3">
        <v>42954000</v>
      </c>
      <c r="M167" s="3">
        <v>41620000</v>
      </c>
      <c r="N167" s="3">
        <v>40062000</v>
      </c>
      <c r="O167" s="3">
        <v>38678000</v>
      </c>
      <c r="P167" s="3">
        <v>38209000</v>
      </c>
      <c r="Q167" s="3">
        <v>36966000</v>
      </c>
      <c r="R167" s="3">
        <v>35857000</v>
      </c>
      <c r="S167" s="48"/>
      <c r="T167" s="75">
        <v>0</v>
      </c>
      <c r="U167" s="75">
        <v>47313000</v>
      </c>
      <c r="V167" s="75">
        <v>41620000</v>
      </c>
      <c r="W167" s="75">
        <v>36966000</v>
      </c>
      <c r="X167" s="75">
        <v>35857000</v>
      </c>
      <c r="Y167" s="48"/>
      <c r="Z167" s="111"/>
      <c r="AA167" s="111"/>
      <c r="AB167" s="111"/>
    </row>
    <row r="168" spans="1:28" outlineLevel="1" x14ac:dyDescent="0.25">
      <c r="A168" s="13" t="s">
        <v>18</v>
      </c>
      <c r="B168" s="3">
        <v>17227000</v>
      </c>
      <c r="C168" s="3">
        <v>18338000</v>
      </c>
      <c r="D168" s="3">
        <v>17973000</v>
      </c>
      <c r="E168" s="3">
        <v>21518000</v>
      </c>
      <c r="F168" s="3">
        <v>11712000</v>
      </c>
      <c r="G168" s="3">
        <v>13207000</v>
      </c>
      <c r="H168" s="3">
        <v>7084000</v>
      </c>
      <c r="I168" s="3">
        <v>9160000</v>
      </c>
      <c r="J168" s="3">
        <v>9410000</v>
      </c>
      <c r="K168" s="3">
        <v>9669000</v>
      </c>
      <c r="L168" s="3">
        <v>9858000</v>
      </c>
      <c r="M168" s="3">
        <v>9170000</v>
      </c>
      <c r="N168" s="3">
        <v>9255000</v>
      </c>
      <c r="O168" s="3">
        <v>9304000</v>
      </c>
      <c r="P168" s="3">
        <v>9425000</v>
      </c>
      <c r="Q168" s="3">
        <v>9697000</v>
      </c>
      <c r="R168" s="3">
        <v>9295000</v>
      </c>
      <c r="S168" s="48"/>
      <c r="T168" s="75">
        <v>21518000</v>
      </c>
      <c r="U168" s="75">
        <v>9160000</v>
      </c>
      <c r="V168" s="75">
        <v>9170000</v>
      </c>
      <c r="W168" s="75">
        <v>9697000</v>
      </c>
      <c r="X168" s="75">
        <v>9295000</v>
      </c>
      <c r="Y168" s="48"/>
      <c r="Z168" s="111"/>
      <c r="AA168" s="111"/>
      <c r="AB168" s="111"/>
    </row>
    <row r="169" spans="1:28" outlineLevel="1" x14ac:dyDescent="0.25">
      <c r="A169" s="42" t="s">
        <v>145</v>
      </c>
      <c r="B169" s="4">
        <v>249383000</v>
      </c>
      <c r="C169" s="4">
        <v>234342000</v>
      </c>
      <c r="D169" s="4">
        <v>244622000</v>
      </c>
      <c r="E169" s="4">
        <v>244821000</v>
      </c>
      <c r="F169" s="4">
        <v>292513000</v>
      </c>
      <c r="G169" s="4">
        <v>289032000</v>
      </c>
      <c r="H169" s="4">
        <v>300984000</v>
      </c>
      <c r="I169" s="4">
        <v>302367000</v>
      </c>
      <c r="J169" s="4">
        <v>287238000</v>
      </c>
      <c r="K169" s="4">
        <v>282831000</v>
      </c>
      <c r="L169" s="4">
        <v>298042000</v>
      </c>
      <c r="M169" s="4">
        <v>307719000</v>
      </c>
      <c r="N169" s="4">
        <v>314640000</v>
      </c>
      <c r="O169" s="4">
        <v>330518000</v>
      </c>
      <c r="P169" s="4">
        <v>366281000</v>
      </c>
      <c r="Q169" s="4">
        <v>383228000</v>
      </c>
      <c r="R169" s="4">
        <v>351555000</v>
      </c>
      <c r="S169" s="48"/>
      <c r="T169" s="87">
        <v>244821000</v>
      </c>
      <c r="U169" s="87">
        <v>302367000</v>
      </c>
      <c r="V169" s="87">
        <v>307719000</v>
      </c>
      <c r="W169" s="87">
        <v>383228000</v>
      </c>
      <c r="X169" s="87">
        <v>351555000</v>
      </c>
      <c r="Y169" s="48"/>
      <c r="Z169" s="111"/>
      <c r="AA169" s="111"/>
      <c r="AB169" s="111"/>
    </row>
    <row r="170" spans="1:28" ht="5.0999999999999996" customHeight="1" outlineLevel="1" x14ac:dyDescent="0.25">
      <c r="A170" s="9"/>
      <c r="B170" s="15"/>
      <c r="C170" s="15"/>
      <c r="D170" s="15"/>
      <c r="E170" s="15"/>
      <c r="F170" s="15"/>
      <c r="G170" s="15"/>
      <c r="H170" s="15"/>
      <c r="I170" s="15"/>
      <c r="J170" s="15"/>
      <c r="K170" s="15"/>
      <c r="L170" s="15"/>
      <c r="M170" s="15"/>
      <c r="N170" s="15"/>
      <c r="O170" s="15"/>
      <c r="P170" s="15"/>
      <c r="Q170" s="15"/>
      <c r="R170" s="15"/>
      <c r="S170" s="48"/>
      <c r="T170" s="89"/>
      <c r="U170" s="89"/>
      <c r="V170" s="89"/>
      <c r="W170" s="89"/>
      <c r="X170" s="89"/>
      <c r="Y170" s="48"/>
      <c r="Z170" s="111"/>
      <c r="AA170" s="111"/>
      <c r="AB170" s="111"/>
    </row>
    <row r="171" spans="1:28" outlineLevel="1" x14ac:dyDescent="0.25">
      <c r="S171" s="48"/>
      <c r="T171" s="53"/>
      <c r="U171" s="53"/>
      <c r="V171" s="53"/>
      <c r="W171" s="53"/>
      <c r="X171" s="53"/>
      <c r="Y171" s="48"/>
      <c r="Z171" s="111"/>
      <c r="AA171" s="111"/>
      <c r="AB171" s="111"/>
    </row>
    <row r="172" spans="1:28" outlineLevel="1" x14ac:dyDescent="0.25">
      <c r="A172" s="5" t="s">
        <v>19</v>
      </c>
      <c r="S172" s="48"/>
      <c r="T172" s="53"/>
      <c r="U172" s="53"/>
      <c r="V172" s="53"/>
      <c r="W172" s="53"/>
      <c r="X172" s="53"/>
      <c r="Y172" s="48"/>
      <c r="Z172" s="111"/>
      <c r="AA172" s="111"/>
      <c r="AB172" s="111"/>
    </row>
    <row r="173" spans="1:28" outlineLevel="1" x14ac:dyDescent="0.25">
      <c r="A173" s="13" t="s">
        <v>25</v>
      </c>
      <c r="B173" s="3">
        <v>375000</v>
      </c>
      <c r="C173" s="3">
        <v>375000</v>
      </c>
      <c r="D173" s="3">
        <v>376000</v>
      </c>
      <c r="E173" s="3">
        <v>376000</v>
      </c>
      <c r="F173" s="3">
        <v>378000</v>
      </c>
      <c r="G173" s="3">
        <v>379000</v>
      </c>
      <c r="H173" s="3">
        <v>380000</v>
      </c>
      <c r="I173" s="3">
        <v>381000</v>
      </c>
      <c r="J173" s="3">
        <v>381000</v>
      </c>
      <c r="K173" s="3">
        <v>382000</v>
      </c>
      <c r="L173" s="3">
        <v>387000</v>
      </c>
      <c r="M173" s="3">
        <v>389000</v>
      </c>
      <c r="N173" s="3">
        <v>391000</v>
      </c>
      <c r="O173" s="3">
        <v>392000</v>
      </c>
      <c r="P173" s="3">
        <v>392000</v>
      </c>
      <c r="Q173" s="3">
        <v>392000</v>
      </c>
      <c r="R173" s="3">
        <v>394000</v>
      </c>
      <c r="S173" s="48"/>
      <c r="T173" s="75">
        <v>376000</v>
      </c>
      <c r="U173" s="75">
        <v>381000</v>
      </c>
      <c r="V173" s="75">
        <v>389000</v>
      </c>
      <c r="W173" s="75">
        <v>392000</v>
      </c>
      <c r="X173" s="75">
        <v>394000</v>
      </c>
      <c r="Y173" s="48"/>
      <c r="Z173" s="111"/>
      <c r="AA173" s="111"/>
      <c r="AB173" s="111"/>
    </row>
    <row r="174" spans="1:28" outlineLevel="1" x14ac:dyDescent="0.25">
      <c r="A174" s="13" t="s">
        <v>24</v>
      </c>
      <c r="B174" s="3">
        <v>-100027000</v>
      </c>
      <c r="C174" s="3">
        <v>-100027000</v>
      </c>
      <c r="D174" s="3">
        <v>-100027000</v>
      </c>
      <c r="E174" s="3">
        <v>-100027000</v>
      </c>
      <c r="F174" s="3">
        <v>-100027000</v>
      </c>
      <c r="G174" s="3">
        <v>-100027000</v>
      </c>
      <c r="H174" s="3">
        <v>-100027000</v>
      </c>
      <c r="I174" s="3">
        <v>-100027000</v>
      </c>
      <c r="J174" s="3">
        <v>-100027000</v>
      </c>
      <c r="K174" s="3">
        <v>-100027000</v>
      </c>
      <c r="L174" s="3">
        <v>-100027000</v>
      </c>
      <c r="M174" s="3">
        <v>-100027000</v>
      </c>
      <c r="N174" s="3">
        <v>-100027000</v>
      </c>
      <c r="O174" s="3">
        <v>-100027000</v>
      </c>
      <c r="P174" s="3">
        <v>-104885000</v>
      </c>
      <c r="Q174" s="3">
        <v>-127196000</v>
      </c>
      <c r="R174" s="3">
        <v>-165465000</v>
      </c>
      <c r="S174" s="48"/>
      <c r="T174" s="75">
        <v>-100027000</v>
      </c>
      <c r="U174" s="75">
        <v>-100027000</v>
      </c>
      <c r="V174" s="75">
        <v>-100027000</v>
      </c>
      <c r="W174" s="75">
        <v>-127196000</v>
      </c>
      <c r="X174" s="75">
        <v>-165465000</v>
      </c>
      <c r="Y174" s="48"/>
      <c r="Z174" s="111"/>
      <c r="AA174" s="111"/>
      <c r="AB174" s="111"/>
    </row>
    <row r="175" spans="1:28" outlineLevel="1" x14ac:dyDescent="0.25">
      <c r="A175" s="13" t="s">
        <v>20</v>
      </c>
      <c r="B175" s="3">
        <v>275395000</v>
      </c>
      <c r="C175" s="3">
        <v>281579000</v>
      </c>
      <c r="D175" s="3">
        <v>287017000</v>
      </c>
      <c r="E175" s="3">
        <v>291710000</v>
      </c>
      <c r="F175" s="3">
        <v>292458000</v>
      </c>
      <c r="G175" s="3">
        <v>299122000</v>
      </c>
      <c r="H175" s="3">
        <v>307815000</v>
      </c>
      <c r="I175" s="3">
        <v>312824000</v>
      </c>
      <c r="J175" s="3">
        <v>316823000</v>
      </c>
      <c r="K175" s="3">
        <v>319412000</v>
      </c>
      <c r="L175" s="3">
        <v>350428000</v>
      </c>
      <c r="M175" s="3">
        <v>360939000</v>
      </c>
      <c r="N175" s="3">
        <v>357422000</v>
      </c>
      <c r="O175" s="3">
        <v>360404000</v>
      </c>
      <c r="P175" s="3">
        <v>368320000</v>
      </c>
      <c r="Q175" s="3">
        <v>376537000</v>
      </c>
      <c r="R175" s="3">
        <v>373765000</v>
      </c>
      <c r="S175" s="48"/>
      <c r="T175" s="75">
        <v>291710000</v>
      </c>
      <c r="U175" s="75">
        <v>312824000</v>
      </c>
      <c r="V175" s="75">
        <v>360939000</v>
      </c>
      <c r="W175" s="75">
        <v>376537000</v>
      </c>
      <c r="X175" s="75">
        <v>373765000</v>
      </c>
      <c r="Y175" s="48"/>
      <c r="Z175" s="111"/>
      <c r="AA175" s="111"/>
      <c r="AB175" s="111"/>
    </row>
    <row r="176" spans="1:28" outlineLevel="1" x14ac:dyDescent="0.25">
      <c r="A176" s="13" t="s">
        <v>21</v>
      </c>
      <c r="B176" s="3">
        <v>-2482000</v>
      </c>
      <c r="C176" s="3">
        <v>-6663000</v>
      </c>
      <c r="D176" s="3">
        <v>-4939000</v>
      </c>
      <c r="E176" s="3">
        <v>-6471000</v>
      </c>
      <c r="F176" s="3">
        <v>-6426000</v>
      </c>
      <c r="G176" s="3">
        <v>-7453000</v>
      </c>
      <c r="H176" s="3">
        <v>-8749000</v>
      </c>
      <c r="I176" s="3">
        <v>-6220000</v>
      </c>
      <c r="J176" s="3">
        <v>-8668000</v>
      </c>
      <c r="K176" s="3">
        <v>-8414000</v>
      </c>
      <c r="L176" s="3">
        <v>-9128000</v>
      </c>
      <c r="M176" s="3">
        <v>-7681000.3899999987</v>
      </c>
      <c r="N176" s="3">
        <v>-7455000</v>
      </c>
      <c r="O176" s="3">
        <v>-7391000.4100000001</v>
      </c>
      <c r="P176" s="3">
        <v>-9233000</v>
      </c>
      <c r="Q176" s="3">
        <v>-10788000</v>
      </c>
      <c r="R176" s="3">
        <v>-11674000</v>
      </c>
      <c r="S176" s="48"/>
      <c r="T176" s="75">
        <v>-6471000</v>
      </c>
      <c r="U176" s="75">
        <v>-6220000</v>
      </c>
      <c r="V176" s="75">
        <v>-7681000.3899999987</v>
      </c>
      <c r="W176" s="75">
        <v>-10788000</v>
      </c>
      <c r="X176" s="75">
        <v>-11674000</v>
      </c>
      <c r="Y176" s="48"/>
      <c r="Z176" s="111"/>
      <c r="AA176" s="111"/>
      <c r="AB176" s="111"/>
    </row>
    <row r="177" spans="1:28" outlineLevel="1" x14ac:dyDescent="0.25">
      <c r="A177" s="13" t="s">
        <v>22</v>
      </c>
      <c r="B177" s="3">
        <v>183903000</v>
      </c>
      <c r="C177" s="3">
        <v>183649000</v>
      </c>
      <c r="D177" s="3">
        <v>86171000</v>
      </c>
      <c r="E177" s="3">
        <v>101079000</v>
      </c>
      <c r="F177" s="3">
        <v>108601000</v>
      </c>
      <c r="G177" s="3">
        <v>111900000</v>
      </c>
      <c r="H177" s="3">
        <v>116834000</v>
      </c>
      <c r="I177" s="3">
        <v>121187000</v>
      </c>
      <c r="J177" s="3">
        <v>119218000</v>
      </c>
      <c r="K177" s="3">
        <v>132147000</v>
      </c>
      <c r="L177" s="3">
        <v>148580000</v>
      </c>
      <c r="M177" s="3">
        <v>168305000</v>
      </c>
      <c r="N177" s="3">
        <v>190173000</v>
      </c>
      <c r="O177" s="3">
        <v>211956000</v>
      </c>
      <c r="P177" s="3">
        <v>220302000</v>
      </c>
      <c r="Q177" s="3">
        <v>229537000</v>
      </c>
      <c r="R177" s="3">
        <v>247403000</v>
      </c>
      <c r="S177" s="48"/>
      <c r="T177" s="75">
        <v>101079000</v>
      </c>
      <c r="U177" s="75">
        <v>121187000</v>
      </c>
      <c r="V177" s="75">
        <v>168305000</v>
      </c>
      <c r="W177" s="75">
        <v>229537000</v>
      </c>
      <c r="X177" s="75">
        <v>247403000</v>
      </c>
      <c r="Y177" s="48"/>
      <c r="Z177" s="111"/>
      <c r="AA177" s="111"/>
      <c r="AB177" s="111"/>
    </row>
    <row r="178" spans="1:28" outlineLevel="1" x14ac:dyDescent="0.25">
      <c r="A178" s="42" t="s">
        <v>146</v>
      </c>
      <c r="B178" s="4">
        <v>357164000</v>
      </c>
      <c r="C178" s="4">
        <v>358913000</v>
      </c>
      <c r="D178" s="4">
        <v>268598000</v>
      </c>
      <c r="E178" s="4">
        <v>286667000</v>
      </c>
      <c r="F178" s="4">
        <v>294984000</v>
      </c>
      <c r="G178" s="4">
        <v>303921000</v>
      </c>
      <c r="H178" s="4">
        <v>316253000</v>
      </c>
      <c r="I178" s="4">
        <v>328145000</v>
      </c>
      <c r="J178" s="4">
        <v>327727000</v>
      </c>
      <c r="K178" s="4">
        <v>343500000</v>
      </c>
      <c r="L178" s="4">
        <v>390240000</v>
      </c>
      <c r="M178" s="4">
        <v>421924999.61000001</v>
      </c>
      <c r="N178" s="4">
        <v>440504000</v>
      </c>
      <c r="O178" s="4">
        <v>465333999.59000003</v>
      </c>
      <c r="P178" s="4">
        <v>474896000</v>
      </c>
      <c r="Q178" s="4">
        <v>468482000</v>
      </c>
      <c r="R178" s="4">
        <v>444423000</v>
      </c>
      <c r="S178" s="48"/>
      <c r="T178" s="87">
        <v>286667000</v>
      </c>
      <c r="U178" s="87">
        <v>328145000</v>
      </c>
      <c r="V178" s="87">
        <v>421924999.61000001</v>
      </c>
      <c r="W178" s="87">
        <v>468482000</v>
      </c>
      <c r="X178" s="87">
        <v>444423000</v>
      </c>
      <c r="Y178" s="48"/>
      <c r="Z178" s="111"/>
      <c r="AA178" s="111"/>
      <c r="AB178" s="111"/>
    </row>
    <row r="179" spans="1:28" s="1" customFormat="1" ht="15.75" outlineLevel="1" thickBot="1" x14ac:dyDescent="0.3">
      <c r="A179" s="14" t="s">
        <v>147</v>
      </c>
      <c r="B179" s="56">
        <v>606547000</v>
      </c>
      <c r="C179" s="56">
        <v>593255000</v>
      </c>
      <c r="D179" s="56">
        <v>513220000</v>
      </c>
      <c r="E179" s="56">
        <v>531488000</v>
      </c>
      <c r="F179" s="56">
        <v>587497000</v>
      </c>
      <c r="G179" s="56">
        <v>592953000</v>
      </c>
      <c r="H179" s="56">
        <v>617237000</v>
      </c>
      <c r="I179" s="56">
        <v>630512000</v>
      </c>
      <c r="J179" s="56">
        <v>614965000</v>
      </c>
      <c r="K179" s="56">
        <v>626331000</v>
      </c>
      <c r="L179" s="56">
        <v>688282000</v>
      </c>
      <c r="M179" s="56">
        <v>729643999.61000001</v>
      </c>
      <c r="N179" s="56">
        <v>755144000</v>
      </c>
      <c r="O179" s="56">
        <v>795851968.59000003</v>
      </c>
      <c r="P179" s="56">
        <v>841177000</v>
      </c>
      <c r="Q179" s="56">
        <v>851710000</v>
      </c>
      <c r="R179" s="56">
        <v>795978000</v>
      </c>
      <c r="S179" s="49"/>
      <c r="T179" s="83">
        <v>531488000</v>
      </c>
      <c r="U179" s="83">
        <v>630512000</v>
      </c>
      <c r="V179" s="83">
        <v>729643999.61000001</v>
      </c>
      <c r="W179" s="83">
        <v>851710000</v>
      </c>
      <c r="X179" s="83">
        <v>795978000</v>
      </c>
      <c r="Y179" s="49"/>
      <c r="Z179" s="111"/>
      <c r="AA179" s="111"/>
      <c r="AB179" s="111"/>
    </row>
    <row r="180" spans="1:28" ht="15.75" outlineLevel="1" collapsed="1" thickTop="1" x14ac:dyDescent="0.25">
      <c r="A180" s="11"/>
      <c r="S180" s="48"/>
      <c r="Y180" s="48"/>
      <c r="Z180" s="111"/>
      <c r="AA180" s="111"/>
      <c r="AB180" s="111"/>
    </row>
    <row r="181" spans="1:28" x14ac:dyDescent="0.25">
      <c r="S181" s="48"/>
      <c r="Y181" s="48"/>
      <c r="Z181" s="111"/>
      <c r="AA181" s="111"/>
      <c r="AB181" s="111"/>
    </row>
    <row r="182" spans="1:28" ht="15.75" x14ac:dyDescent="0.25">
      <c r="A182" s="27" t="s">
        <v>108</v>
      </c>
      <c r="B182" s="28"/>
      <c r="C182" s="28"/>
      <c r="D182" s="28"/>
      <c r="E182" s="28"/>
      <c r="F182" s="28"/>
      <c r="G182" s="28"/>
      <c r="H182" s="28"/>
      <c r="I182" s="28"/>
      <c r="J182" s="28"/>
      <c r="K182" s="28"/>
      <c r="L182" s="28"/>
      <c r="M182" s="28"/>
      <c r="N182" s="28"/>
      <c r="O182" s="28"/>
      <c r="P182" s="28"/>
      <c r="Q182" s="28"/>
      <c r="R182" s="28"/>
      <c r="S182" s="48"/>
      <c r="T182" s="28"/>
      <c r="U182" s="28"/>
      <c r="V182" s="28"/>
      <c r="W182" s="28"/>
      <c r="X182" s="28"/>
      <c r="Y182" s="48"/>
      <c r="Z182" s="111"/>
      <c r="AA182" s="111"/>
      <c r="AB182" s="111"/>
    </row>
    <row r="183" spans="1:28" x14ac:dyDescent="0.25">
      <c r="S183" s="48"/>
      <c r="Y183" s="48"/>
      <c r="Z183" s="111"/>
      <c r="AA183" s="111"/>
      <c r="AB183" s="111"/>
    </row>
    <row r="184" spans="1:28" ht="15.75" x14ac:dyDescent="0.25">
      <c r="A184" s="27" t="s">
        <v>73</v>
      </c>
      <c r="B184" s="28"/>
      <c r="C184" s="28"/>
      <c r="D184" s="28"/>
      <c r="E184" s="28"/>
      <c r="F184" s="28"/>
      <c r="G184" s="28"/>
      <c r="H184" s="28"/>
      <c r="I184" s="28"/>
      <c r="J184" s="28"/>
      <c r="K184" s="28"/>
      <c r="L184" s="28"/>
      <c r="M184" s="28"/>
      <c r="N184" s="28"/>
      <c r="O184" s="28"/>
      <c r="P184" s="28"/>
      <c r="Q184" s="28"/>
      <c r="R184" s="28"/>
      <c r="S184" s="48"/>
      <c r="T184" s="28"/>
      <c r="U184" s="28"/>
      <c r="V184" s="28"/>
      <c r="W184" s="28"/>
      <c r="X184" s="28"/>
      <c r="Y184" s="48"/>
      <c r="Z184" s="111"/>
      <c r="AA184" s="111"/>
      <c r="AB184" s="111"/>
    </row>
    <row r="185" spans="1:28" outlineLevel="1" x14ac:dyDescent="0.25">
      <c r="A185" s="25" t="s">
        <v>70</v>
      </c>
      <c r="B185" s="55">
        <v>56958000</v>
      </c>
      <c r="C185" s="55">
        <v>56056000</v>
      </c>
      <c r="D185" s="55">
        <v>57078000</v>
      </c>
      <c r="E185" s="55">
        <v>60798000</v>
      </c>
      <c r="F185" s="55">
        <v>57514000</v>
      </c>
      <c r="G185" s="55">
        <v>57657000</v>
      </c>
      <c r="H185" s="55">
        <v>56151000</v>
      </c>
      <c r="I185" s="55">
        <v>56863000</v>
      </c>
      <c r="J185" s="55">
        <v>57018000</v>
      </c>
      <c r="K185" s="55">
        <v>56211000</v>
      </c>
      <c r="L185" s="55">
        <v>59252000</v>
      </c>
      <c r="M185" s="55">
        <v>64118000</v>
      </c>
      <c r="N185" s="55">
        <v>64309000</v>
      </c>
      <c r="O185" s="55">
        <v>68954000</v>
      </c>
      <c r="P185" s="55">
        <v>77264000</v>
      </c>
      <c r="Q185" s="55">
        <v>80452000</v>
      </c>
      <c r="R185" s="55">
        <v>79943000</v>
      </c>
      <c r="S185" s="48"/>
      <c r="T185" s="55">
        <v>230890000</v>
      </c>
      <c r="U185" s="55">
        <v>228185000</v>
      </c>
      <c r="V185" s="55">
        <v>236599000</v>
      </c>
      <c r="W185" s="82">
        <v>290979000</v>
      </c>
      <c r="X185" s="82">
        <v>306613000</v>
      </c>
      <c r="Y185" s="48"/>
      <c r="Z185" s="111"/>
      <c r="AA185" s="111"/>
      <c r="AB185" s="111"/>
    </row>
    <row r="186" spans="1:28" outlineLevel="1" x14ac:dyDescent="0.25">
      <c r="A186" s="25" t="s">
        <v>71</v>
      </c>
      <c r="B186" s="3">
        <v>51934000</v>
      </c>
      <c r="C186" s="3">
        <v>53291000</v>
      </c>
      <c r="D186" s="3">
        <v>49033000</v>
      </c>
      <c r="E186" s="3">
        <v>53376000</v>
      </c>
      <c r="F186" s="3">
        <v>55485000</v>
      </c>
      <c r="G186" s="3">
        <v>53647000</v>
      </c>
      <c r="H186" s="3">
        <v>51683000</v>
      </c>
      <c r="I186" s="3">
        <v>56582000</v>
      </c>
      <c r="J186" s="3">
        <v>53796000</v>
      </c>
      <c r="K186" s="3">
        <v>52207000</v>
      </c>
      <c r="L186" s="3">
        <v>53291000</v>
      </c>
      <c r="M186" s="3">
        <v>61371000</v>
      </c>
      <c r="N186" s="3">
        <v>62277000</v>
      </c>
      <c r="O186" s="3">
        <v>64778000</v>
      </c>
      <c r="P186" s="3">
        <v>60301000</v>
      </c>
      <c r="Q186" s="3">
        <v>66123000</v>
      </c>
      <c r="R186" s="3">
        <v>62553000</v>
      </c>
      <c r="S186" s="48"/>
      <c r="T186" s="3">
        <v>207634000</v>
      </c>
      <c r="U186" s="3">
        <v>217397000</v>
      </c>
      <c r="V186" s="3">
        <v>220665000</v>
      </c>
      <c r="W186" s="75">
        <v>253479000</v>
      </c>
      <c r="X186" s="75">
        <v>253755000</v>
      </c>
      <c r="Y186" s="48"/>
      <c r="Z186" s="111"/>
      <c r="AA186" s="111"/>
      <c r="AB186" s="111"/>
    </row>
    <row r="187" spans="1:28" outlineLevel="1" x14ac:dyDescent="0.25">
      <c r="A187" s="25" t="s">
        <v>72</v>
      </c>
      <c r="B187" s="3">
        <v>44127000</v>
      </c>
      <c r="C187" s="3">
        <v>47237000</v>
      </c>
      <c r="D187" s="3">
        <v>45464000</v>
      </c>
      <c r="E187" s="3">
        <v>47898000</v>
      </c>
      <c r="F187" s="3">
        <v>50333000</v>
      </c>
      <c r="G187" s="3">
        <v>50437000</v>
      </c>
      <c r="H187" s="3">
        <v>51245000</v>
      </c>
      <c r="I187" s="3">
        <v>52926000</v>
      </c>
      <c r="J187" s="3">
        <v>50471000</v>
      </c>
      <c r="K187" s="3">
        <v>50812000</v>
      </c>
      <c r="L187" s="3">
        <v>52684000</v>
      </c>
      <c r="M187" s="3">
        <v>55455000</v>
      </c>
      <c r="N187" s="3">
        <v>56695000</v>
      </c>
      <c r="O187" s="3">
        <v>56180000</v>
      </c>
      <c r="P187" s="3">
        <v>56874000</v>
      </c>
      <c r="Q187" s="3">
        <v>59208000</v>
      </c>
      <c r="R187" s="3">
        <v>56636000</v>
      </c>
      <c r="S187" s="48"/>
      <c r="T187" s="3">
        <v>184726000</v>
      </c>
      <c r="U187" s="3">
        <v>204941000</v>
      </c>
      <c r="V187" s="3">
        <v>209422000</v>
      </c>
      <c r="W187" s="75">
        <v>228957000</v>
      </c>
      <c r="X187" s="75">
        <v>228898000</v>
      </c>
      <c r="Y187" s="48"/>
      <c r="Z187" s="111"/>
      <c r="AA187" s="111"/>
      <c r="AB187" s="111"/>
    </row>
    <row r="188" spans="1:28" s="1" customFormat="1" ht="15.75" outlineLevel="1" thickBot="1" x14ac:dyDescent="0.3">
      <c r="A188" s="45" t="s">
        <v>148</v>
      </c>
      <c r="B188" s="56">
        <v>153019000</v>
      </c>
      <c r="C188" s="56">
        <v>156584000</v>
      </c>
      <c r="D188" s="56">
        <v>151575000</v>
      </c>
      <c r="E188" s="56">
        <v>162072000</v>
      </c>
      <c r="F188" s="56">
        <v>163332000</v>
      </c>
      <c r="G188" s="56">
        <v>161741000</v>
      </c>
      <c r="H188" s="56">
        <v>159079000</v>
      </c>
      <c r="I188" s="56">
        <v>166371000</v>
      </c>
      <c r="J188" s="56">
        <v>161285000</v>
      </c>
      <c r="K188" s="56">
        <v>159230000</v>
      </c>
      <c r="L188" s="56">
        <v>165227000</v>
      </c>
      <c r="M188" s="56">
        <v>180944000</v>
      </c>
      <c r="N188" s="56">
        <v>183281000</v>
      </c>
      <c r="O188" s="56">
        <v>189912000</v>
      </c>
      <c r="P188" s="56">
        <v>194439000</v>
      </c>
      <c r="Q188" s="56">
        <v>205783000</v>
      </c>
      <c r="R188" s="56">
        <v>199132000</v>
      </c>
      <c r="S188" s="49"/>
      <c r="T188" s="56">
        <v>623250000</v>
      </c>
      <c r="U188" s="56">
        <v>650523000</v>
      </c>
      <c r="V188" s="56">
        <v>666686000</v>
      </c>
      <c r="W188" s="56">
        <v>773415000</v>
      </c>
      <c r="X188" s="56">
        <v>789266000</v>
      </c>
      <c r="Y188" s="49"/>
      <c r="Z188" s="111"/>
      <c r="AA188" s="111"/>
      <c r="AB188" s="111"/>
    </row>
    <row r="189" spans="1:28" s="1" customFormat="1" ht="15.75" outlineLevel="1" thickTop="1" x14ac:dyDescent="0.25">
      <c r="A189" s="103"/>
      <c r="B189" s="73"/>
      <c r="C189" s="73"/>
      <c r="D189" s="73"/>
      <c r="E189" s="73"/>
      <c r="F189" s="73"/>
      <c r="G189" s="73"/>
      <c r="H189" s="73"/>
      <c r="I189" s="73"/>
      <c r="J189" s="140"/>
      <c r="K189" s="140"/>
      <c r="L189" s="140"/>
      <c r="M189" s="140"/>
      <c r="N189" s="140"/>
      <c r="O189" s="140"/>
      <c r="P189" s="140"/>
      <c r="Q189" s="140"/>
      <c r="R189" s="140"/>
      <c r="S189" s="49"/>
      <c r="T189" s="73"/>
      <c r="U189" s="73"/>
      <c r="V189" s="73"/>
      <c r="W189" s="73"/>
      <c r="X189" s="73"/>
      <c r="Y189" s="49"/>
      <c r="Z189" s="111"/>
      <c r="AA189" s="111"/>
      <c r="AB189" s="111"/>
    </row>
    <row r="190" spans="1:28" ht="15.75" x14ac:dyDescent="0.25">
      <c r="A190" s="27" t="s">
        <v>134</v>
      </c>
      <c r="B190" s="28"/>
      <c r="C190" s="28"/>
      <c r="D190" s="28"/>
      <c r="E190" s="28"/>
      <c r="F190" s="28"/>
      <c r="G190" s="28"/>
      <c r="H190" s="28"/>
      <c r="I190" s="28"/>
      <c r="J190" s="28"/>
      <c r="K190" s="28"/>
      <c r="L190" s="28"/>
      <c r="M190" s="28"/>
      <c r="N190" s="28"/>
      <c r="O190" s="28"/>
      <c r="P190" s="28"/>
      <c r="Q190" s="28"/>
      <c r="R190" s="28"/>
      <c r="S190" s="48"/>
      <c r="T190" s="28"/>
      <c r="U190" s="28"/>
      <c r="V190" s="28"/>
      <c r="W190" s="28"/>
      <c r="X190" s="28"/>
      <c r="Y190" s="48"/>
      <c r="Z190" s="111"/>
      <c r="AA190" s="111"/>
      <c r="AB190" s="111"/>
    </row>
    <row r="191" spans="1:28" s="1" customFormat="1" outlineLevel="1" x14ac:dyDescent="0.25">
      <c r="A191" s="97" t="s">
        <v>70</v>
      </c>
      <c r="B191" s="105">
        <v>0.08</v>
      </c>
      <c r="C191" s="105">
        <v>0.06</v>
      </c>
      <c r="D191" s="105">
        <v>0.02</v>
      </c>
      <c r="E191" s="105">
        <v>0.06</v>
      </c>
      <c r="F191" s="105">
        <v>0.01</v>
      </c>
      <c r="G191" s="105">
        <v>0.03</v>
      </c>
      <c r="H191" s="105">
        <v>-0.02</v>
      </c>
      <c r="I191" s="105">
        <v>-0.06</v>
      </c>
      <c r="J191" s="105">
        <v>-0.01</v>
      </c>
      <c r="K191" s="105">
        <v>-0.03</v>
      </c>
      <c r="L191" s="105">
        <v>0.06</v>
      </c>
      <c r="M191" s="105">
        <v>0.13</v>
      </c>
      <c r="N191" s="105">
        <v>0.13</v>
      </c>
      <c r="O191" s="105">
        <v>0.23</v>
      </c>
      <c r="P191" s="105">
        <v>0.3</v>
      </c>
      <c r="Q191" s="105">
        <v>0.25</v>
      </c>
      <c r="R191" s="105">
        <v>0.24</v>
      </c>
      <c r="S191" s="49"/>
      <c r="T191" s="105">
        <v>0.05</v>
      </c>
      <c r="U191" s="105">
        <v>-0.01</v>
      </c>
      <c r="V191" s="105">
        <v>0.04</v>
      </c>
      <c r="W191" s="105">
        <v>0.23</v>
      </c>
      <c r="X191" s="136"/>
      <c r="Y191" s="49"/>
      <c r="Z191" s="119"/>
      <c r="AA191" s="119"/>
      <c r="AB191" s="119"/>
    </row>
    <row r="192" spans="1:28" s="1" customFormat="1" outlineLevel="1" x14ac:dyDescent="0.25">
      <c r="A192" s="97" t="s">
        <v>71</v>
      </c>
      <c r="B192" s="105">
        <v>0.22</v>
      </c>
      <c r="C192" s="105">
        <v>0.21</v>
      </c>
      <c r="D192" s="105">
        <v>0.09</v>
      </c>
      <c r="E192" s="105">
        <v>7.0000000000000007E-2</v>
      </c>
      <c r="F192" s="105">
        <v>7.0000000000000007E-2</v>
      </c>
      <c r="G192" s="105">
        <v>0.01</v>
      </c>
      <c r="H192" s="105">
        <v>0.05</v>
      </c>
      <c r="I192" s="105">
        <v>0.06</v>
      </c>
      <c r="J192" s="105">
        <v>-0.03</v>
      </c>
      <c r="K192" s="105">
        <v>-0.03</v>
      </c>
      <c r="L192" s="105">
        <v>0.03</v>
      </c>
      <c r="M192" s="105">
        <v>0.08</v>
      </c>
      <c r="N192" s="105">
        <v>0.16</v>
      </c>
      <c r="O192" s="105">
        <v>0.24</v>
      </c>
      <c r="P192" s="105">
        <v>0.13</v>
      </c>
      <c r="Q192" s="105">
        <v>0.08</v>
      </c>
      <c r="R192" s="105">
        <v>0</v>
      </c>
      <c r="S192" s="49"/>
      <c r="T192" s="105">
        <v>0.14000000000000001</v>
      </c>
      <c r="U192" s="105">
        <v>0.05</v>
      </c>
      <c r="V192" s="105">
        <v>0.02</v>
      </c>
      <c r="W192" s="105">
        <v>0.15</v>
      </c>
      <c r="X192" s="136"/>
      <c r="Y192" s="49"/>
      <c r="Z192" s="119"/>
      <c r="AA192" s="119"/>
      <c r="AB192" s="119"/>
    </row>
    <row r="193" spans="1:28" s="1" customFormat="1" outlineLevel="1" x14ac:dyDescent="0.25">
      <c r="A193" s="97" t="s">
        <v>72</v>
      </c>
      <c r="B193" s="105">
        <v>0.27</v>
      </c>
      <c r="C193" s="105">
        <v>0.27</v>
      </c>
      <c r="D193" s="105">
        <v>0.13</v>
      </c>
      <c r="E193" s="105">
        <v>0.08</v>
      </c>
      <c r="F193" s="105">
        <v>0.14000000000000001</v>
      </c>
      <c r="G193" s="105">
        <v>7.0000000000000007E-2</v>
      </c>
      <c r="H193" s="105">
        <v>0.13</v>
      </c>
      <c r="I193" s="105">
        <v>0.1</v>
      </c>
      <c r="J193" s="105">
        <v>0</v>
      </c>
      <c r="K193" s="105">
        <v>0.01</v>
      </c>
      <c r="L193" s="105">
        <v>0.03</v>
      </c>
      <c r="M193" s="105">
        <v>0.05</v>
      </c>
      <c r="N193" s="105">
        <v>0.12</v>
      </c>
      <c r="O193" s="105">
        <v>0.11</v>
      </c>
      <c r="P193" s="105">
        <v>0.08</v>
      </c>
      <c r="Q193" s="105">
        <v>7.0000000000000007E-2</v>
      </c>
      <c r="R193" s="105">
        <v>0</v>
      </c>
      <c r="S193" s="49"/>
      <c r="T193" s="105">
        <v>0.18</v>
      </c>
      <c r="U193" s="105">
        <v>0.11</v>
      </c>
      <c r="V193" s="105">
        <v>0.02</v>
      </c>
      <c r="W193" s="105">
        <v>0.09</v>
      </c>
      <c r="X193" s="136"/>
      <c r="Y193" s="49"/>
      <c r="Z193" s="119"/>
      <c r="AA193" s="119"/>
      <c r="AB193" s="119"/>
    </row>
    <row r="194" spans="1:28" s="1" customFormat="1" ht="15.75" outlineLevel="1" thickBot="1" x14ac:dyDescent="0.3">
      <c r="A194" s="45" t="s">
        <v>148</v>
      </c>
      <c r="B194" s="106">
        <v>0.18</v>
      </c>
      <c r="C194" s="106">
        <v>0.17</v>
      </c>
      <c r="D194" s="106">
        <v>7.0000000000000007E-2</v>
      </c>
      <c r="E194" s="106">
        <v>7.0000000000000007E-2</v>
      </c>
      <c r="F194" s="106">
        <v>7.0000000000000007E-2</v>
      </c>
      <c r="G194" s="106">
        <v>0.03</v>
      </c>
      <c r="H194" s="106">
        <v>0.05</v>
      </c>
      <c r="I194" s="106">
        <v>0.03</v>
      </c>
      <c r="J194" s="106">
        <v>-0.01</v>
      </c>
      <c r="K194" s="106">
        <v>-0.02</v>
      </c>
      <c r="L194" s="106">
        <v>0.04</v>
      </c>
      <c r="M194" s="106">
        <v>0.09</v>
      </c>
      <c r="N194" s="106">
        <v>0.14000000000000001</v>
      </c>
      <c r="O194" s="106">
        <v>0.19</v>
      </c>
      <c r="P194" s="106">
        <v>0.18</v>
      </c>
      <c r="Q194" s="106">
        <v>0.14000000000000001</v>
      </c>
      <c r="R194" s="106">
        <v>0.09</v>
      </c>
      <c r="S194" s="49"/>
      <c r="T194" s="106">
        <v>0.12</v>
      </c>
      <c r="U194" s="106">
        <v>0.04</v>
      </c>
      <c r="V194" s="106">
        <v>0.02</v>
      </c>
      <c r="W194" s="106">
        <v>0.16</v>
      </c>
      <c r="X194" s="137"/>
      <c r="Y194" s="49"/>
      <c r="Z194" s="119"/>
      <c r="AA194" s="119"/>
      <c r="AB194" s="119"/>
    </row>
    <row r="195" spans="1:28" ht="15.75" thickTop="1" x14ac:dyDescent="0.25">
      <c r="J195" s="32"/>
      <c r="K195" s="32"/>
      <c r="L195" s="32"/>
      <c r="M195" s="32"/>
      <c r="N195" s="32"/>
      <c r="O195" s="32"/>
      <c r="P195" s="32"/>
      <c r="Q195" s="32"/>
      <c r="R195" s="32"/>
      <c r="S195" s="48"/>
      <c r="T195" s="32"/>
      <c r="U195" s="32"/>
      <c r="V195" s="32"/>
      <c r="W195" s="32"/>
      <c r="X195" s="138"/>
      <c r="Y195" s="48"/>
      <c r="Z195" s="111"/>
      <c r="AA195" s="111"/>
      <c r="AB195" s="111"/>
    </row>
    <row r="196" spans="1:28" ht="15.75" x14ac:dyDescent="0.25">
      <c r="A196" s="27" t="s">
        <v>124</v>
      </c>
      <c r="B196" s="28"/>
      <c r="C196" s="28"/>
      <c r="D196" s="28"/>
      <c r="E196" s="28"/>
      <c r="F196" s="28"/>
      <c r="G196" s="28"/>
      <c r="H196" s="28"/>
      <c r="I196" s="28"/>
      <c r="J196" s="28"/>
      <c r="K196" s="28"/>
      <c r="L196" s="28"/>
      <c r="M196" s="28"/>
      <c r="N196" s="28"/>
      <c r="O196" s="28"/>
      <c r="P196" s="28"/>
      <c r="Q196" s="28"/>
      <c r="R196" s="28"/>
      <c r="S196" s="48"/>
      <c r="T196" s="28"/>
      <c r="U196" s="28"/>
      <c r="V196" s="28"/>
      <c r="W196" s="28"/>
      <c r="X196" s="28"/>
      <c r="Y196" s="48"/>
      <c r="Z196" s="111"/>
      <c r="AA196" s="111"/>
      <c r="AB196" s="111"/>
    </row>
    <row r="197" spans="1:28" outlineLevel="1" x14ac:dyDescent="0.25">
      <c r="A197" s="98" t="s">
        <v>125</v>
      </c>
      <c r="B197" s="100">
        <f t="shared" ref="B197:K197" si="77">B8</f>
        <v>153019000</v>
      </c>
      <c r="C197" s="100">
        <f t="shared" si="77"/>
        <v>156584000</v>
      </c>
      <c r="D197" s="100">
        <f t="shared" si="77"/>
        <v>151575000</v>
      </c>
      <c r="E197" s="100">
        <f t="shared" si="77"/>
        <v>162072000</v>
      </c>
      <c r="F197" s="100">
        <f t="shared" si="77"/>
        <v>163332000</v>
      </c>
      <c r="G197" s="100">
        <f t="shared" si="77"/>
        <v>161741000</v>
      </c>
      <c r="H197" s="100">
        <f t="shared" si="77"/>
        <v>159079000</v>
      </c>
      <c r="I197" s="100">
        <f t="shared" si="77"/>
        <v>166371000</v>
      </c>
      <c r="J197" s="100">
        <f t="shared" si="77"/>
        <v>161285000</v>
      </c>
      <c r="K197" s="100">
        <f t="shared" si="77"/>
        <v>159230000</v>
      </c>
      <c r="L197" s="100">
        <v>165227000</v>
      </c>
      <c r="M197" s="100">
        <v>180944000</v>
      </c>
      <c r="N197" s="100">
        <v>183281000</v>
      </c>
      <c r="O197" s="100">
        <v>189912000</v>
      </c>
      <c r="P197" s="100">
        <v>194439000</v>
      </c>
      <c r="Q197" s="100">
        <v>205783000</v>
      </c>
      <c r="R197" s="100">
        <v>199132000</v>
      </c>
      <c r="S197" s="48"/>
      <c r="T197" s="100">
        <f>T8</f>
        <v>623250000</v>
      </c>
      <c r="U197" s="100">
        <f>U8</f>
        <v>650523000</v>
      </c>
      <c r="V197" s="100">
        <v>666686000</v>
      </c>
      <c r="W197" s="100">
        <v>773415000</v>
      </c>
      <c r="X197" s="111"/>
      <c r="Y197" s="48"/>
      <c r="Z197" s="111"/>
      <c r="AA197" s="111"/>
      <c r="AB197" s="111"/>
    </row>
    <row r="198" spans="1:28" outlineLevel="1" x14ac:dyDescent="0.25">
      <c r="A198" s="97" t="s">
        <v>127</v>
      </c>
      <c r="B198" s="101"/>
      <c r="C198" s="101">
        <v>0.17</v>
      </c>
      <c r="D198" s="101">
        <v>7.0000000000000007E-2</v>
      </c>
      <c r="E198" s="101">
        <v>7.0000000000000007E-2</v>
      </c>
      <c r="F198" s="101">
        <v>7.0000000000000007E-2</v>
      </c>
      <c r="G198" s="101">
        <v>0.03</v>
      </c>
      <c r="H198" s="101">
        <v>0.05</v>
      </c>
      <c r="I198" s="101">
        <v>0.03</v>
      </c>
      <c r="J198" s="101">
        <v>-0.01</v>
      </c>
      <c r="K198" s="101">
        <v>-0.02</v>
      </c>
      <c r="L198" s="101">
        <v>0.04</v>
      </c>
      <c r="M198" s="101">
        <v>0.09</v>
      </c>
      <c r="N198" s="101">
        <v>0.14000000000000001</v>
      </c>
      <c r="O198" s="101">
        <v>0.19</v>
      </c>
      <c r="P198" s="101">
        <v>0.18</v>
      </c>
      <c r="Q198" s="101">
        <v>0.14000000000000001</v>
      </c>
      <c r="R198" s="101">
        <v>0.09</v>
      </c>
      <c r="S198" s="48"/>
      <c r="T198" s="101">
        <v>0.12</v>
      </c>
      <c r="U198" s="101">
        <v>0.04</v>
      </c>
      <c r="V198" s="101">
        <v>0.02</v>
      </c>
      <c r="W198" s="101">
        <v>0.16</v>
      </c>
      <c r="X198" s="119"/>
      <c r="Y198" s="48"/>
      <c r="Z198" s="111"/>
      <c r="AA198" s="111"/>
      <c r="AB198" s="111"/>
    </row>
    <row r="199" spans="1:28" outlineLevel="1" x14ac:dyDescent="0.25">
      <c r="A199" s="99" t="s">
        <v>126</v>
      </c>
      <c r="B199" s="101"/>
      <c r="C199" s="101">
        <v>0.14000000000000001</v>
      </c>
      <c r="D199" s="101">
        <v>0.08</v>
      </c>
      <c r="E199" s="101">
        <v>0.08</v>
      </c>
      <c r="F199" s="101">
        <v>0.09</v>
      </c>
      <c r="G199" s="101">
        <v>0.05</v>
      </c>
      <c r="H199" s="101">
        <v>0.06</v>
      </c>
      <c r="I199" s="101">
        <v>0.03</v>
      </c>
      <c r="J199" s="102">
        <v>-5.0000000000000001E-3</v>
      </c>
      <c r="K199" s="101">
        <v>-0.01</v>
      </c>
      <c r="L199" s="101">
        <v>0.03</v>
      </c>
      <c r="M199" s="101">
        <v>7.0000000000000007E-2</v>
      </c>
      <c r="N199" s="101">
        <v>0.11</v>
      </c>
      <c r="O199" s="101">
        <v>0.16</v>
      </c>
      <c r="P199" s="101">
        <v>0.17</v>
      </c>
      <c r="Q199" s="101">
        <v>0.15</v>
      </c>
      <c r="R199" s="101">
        <v>0.11</v>
      </c>
      <c r="S199" s="48"/>
      <c r="T199" s="101">
        <v>0.11</v>
      </c>
      <c r="U199" s="101">
        <v>0.06</v>
      </c>
      <c r="V199" s="101">
        <v>0.02</v>
      </c>
      <c r="W199" s="101">
        <v>0.15</v>
      </c>
      <c r="X199" s="119"/>
      <c r="Y199" s="48"/>
      <c r="Z199" s="111"/>
      <c r="AA199" s="111"/>
      <c r="AB199" s="111"/>
    </row>
    <row r="200" spans="1:28" outlineLevel="1" x14ac:dyDescent="0.25">
      <c r="A200" s="141" t="s">
        <v>195</v>
      </c>
      <c r="B200" s="101"/>
      <c r="C200" s="101">
        <v>0.14000000000000001</v>
      </c>
      <c r="D200" s="101">
        <v>0.11</v>
      </c>
      <c r="E200" s="101">
        <v>0.11</v>
      </c>
      <c r="F200" s="101">
        <v>0.09</v>
      </c>
      <c r="G200" s="101">
        <v>0.05</v>
      </c>
      <c r="H200" s="101">
        <v>0.06</v>
      </c>
      <c r="I200" s="101">
        <v>0.03</v>
      </c>
      <c r="J200" s="102">
        <v>-5.0000000000000001E-3</v>
      </c>
      <c r="K200" s="101">
        <v>-0.01</v>
      </c>
      <c r="L200" s="101">
        <v>0.03</v>
      </c>
      <c r="M200" s="101">
        <v>7.0000000000000007E-2</v>
      </c>
      <c r="N200" s="101">
        <v>0.11</v>
      </c>
      <c r="O200" s="101">
        <v>0.16</v>
      </c>
      <c r="P200" s="101">
        <v>0.17</v>
      </c>
      <c r="Q200" s="101">
        <v>0.15</v>
      </c>
      <c r="R200" s="101">
        <v>0.11</v>
      </c>
      <c r="S200" s="48"/>
      <c r="T200" s="101">
        <v>0.14000000000000001</v>
      </c>
      <c r="U200" s="101">
        <v>0.06</v>
      </c>
      <c r="V200" s="101">
        <v>0.02</v>
      </c>
      <c r="W200" s="101">
        <v>0.15</v>
      </c>
      <c r="X200" s="119"/>
      <c r="Y200" s="48"/>
      <c r="Z200" s="111"/>
      <c r="AA200" s="111"/>
      <c r="AB200" s="111"/>
    </row>
    <row r="201" spans="1:28" outlineLevel="1" x14ac:dyDescent="0.25">
      <c r="A201" s="97"/>
      <c r="J201" s="32"/>
      <c r="K201" s="32"/>
      <c r="L201" s="32"/>
      <c r="M201" s="32"/>
      <c r="N201" s="32"/>
      <c r="O201" s="32"/>
      <c r="P201" s="32"/>
      <c r="Q201" s="32"/>
      <c r="R201" s="32"/>
      <c r="S201" s="48"/>
      <c r="T201" s="32"/>
      <c r="U201" s="32"/>
      <c r="V201" s="32"/>
      <c r="W201" s="32"/>
      <c r="X201" s="138"/>
      <c r="Y201" s="48"/>
      <c r="Z201" s="111"/>
      <c r="AA201" s="111"/>
      <c r="AB201" s="111"/>
    </row>
    <row r="202" spans="1:28" outlineLevel="1" x14ac:dyDescent="0.25">
      <c r="A202" s="98" t="s">
        <v>128</v>
      </c>
      <c r="B202" s="100">
        <f t="shared" ref="B202:K202" si="78">B5</f>
        <v>89735000</v>
      </c>
      <c r="C202" s="100">
        <f t="shared" si="78"/>
        <v>91718000</v>
      </c>
      <c r="D202" s="100">
        <f t="shared" si="78"/>
        <v>88713000</v>
      </c>
      <c r="E202" s="100">
        <f t="shared" si="78"/>
        <v>95564000</v>
      </c>
      <c r="F202" s="100">
        <f t="shared" si="78"/>
        <v>98113000</v>
      </c>
      <c r="G202" s="100">
        <f t="shared" si="78"/>
        <v>96993000</v>
      </c>
      <c r="H202" s="100">
        <f t="shared" si="78"/>
        <v>96233000</v>
      </c>
      <c r="I202" s="100">
        <f t="shared" si="78"/>
        <v>100902000</v>
      </c>
      <c r="J202" s="100">
        <f t="shared" si="78"/>
        <v>99736000</v>
      </c>
      <c r="K202" s="100">
        <f t="shared" si="78"/>
        <v>98164000</v>
      </c>
      <c r="L202" s="100">
        <v>102816000</v>
      </c>
      <c r="M202" s="100">
        <v>111805000</v>
      </c>
      <c r="N202" s="100">
        <v>118400000</v>
      </c>
      <c r="O202" s="100">
        <v>120715000</v>
      </c>
      <c r="P202" s="100">
        <v>121707000</v>
      </c>
      <c r="Q202" s="100">
        <v>129390000</v>
      </c>
      <c r="R202" s="100">
        <v>127070000</v>
      </c>
      <c r="S202" s="48"/>
      <c r="T202" s="100">
        <f>T5</f>
        <v>365730000</v>
      </c>
      <c r="U202" s="100">
        <f>U5</f>
        <v>392241000</v>
      </c>
      <c r="V202" s="100">
        <v>412521000</v>
      </c>
      <c r="W202" s="100">
        <v>490212000</v>
      </c>
      <c r="X202" s="111"/>
      <c r="Y202" s="48"/>
      <c r="Z202" s="111"/>
      <c r="AA202" s="111"/>
      <c r="AB202" s="111"/>
    </row>
    <row r="203" spans="1:28" outlineLevel="1" x14ac:dyDescent="0.25">
      <c r="A203" s="97" t="s">
        <v>129</v>
      </c>
      <c r="B203" s="101"/>
      <c r="C203" s="101">
        <v>0.12</v>
      </c>
      <c r="D203" s="101">
        <v>0.08</v>
      </c>
      <c r="E203" s="101">
        <v>0.09</v>
      </c>
      <c r="F203" s="101">
        <v>0.09</v>
      </c>
      <c r="G203" s="101">
        <v>0.06</v>
      </c>
      <c r="H203" s="101">
        <v>0.08</v>
      </c>
      <c r="I203" s="101">
        <v>0.06</v>
      </c>
      <c r="J203" s="101">
        <v>0.02</v>
      </c>
      <c r="K203" s="101">
        <v>0.01</v>
      </c>
      <c r="L203" s="101">
        <v>7.0000000000000007E-2</v>
      </c>
      <c r="M203" s="101">
        <v>0.11</v>
      </c>
      <c r="N203" s="101">
        <v>0.19</v>
      </c>
      <c r="O203" s="101">
        <v>0.23</v>
      </c>
      <c r="P203" s="101">
        <v>0.18</v>
      </c>
      <c r="Q203" s="101">
        <v>0.16</v>
      </c>
      <c r="R203" s="101">
        <v>7.0000000000000007E-2</v>
      </c>
      <c r="S203" s="48"/>
      <c r="T203" s="101">
        <v>0.1</v>
      </c>
      <c r="U203" s="101">
        <v>7.0000000000000007E-2</v>
      </c>
      <c r="V203" s="101">
        <v>0.05</v>
      </c>
      <c r="W203" s="101">
        <v>0.19</v>
      </c>
      <c r="X203" s="119"/>
      <c r="Y203" s="48"/>
      <c r="Z203" s="111"/>
      <c r="AA203" s="111"/>
      <c r="AB203" s="111"/>
    </row>
    <row r="204" spans="1:28" outlineLevel="1" x14ac:dyDescent="0.25">
      <c r="A204" s="97" t="s">
        <v>130</v>
      </c>
      <c r="B204" s="101"/>
      <c r="C204" s="101">
        <v>0.1</v>
      </c>
      <c r="D204" s="101">
        <v>0.09</v>
      </c>
      <c r="E204" s="101">
        <v>0.1</v>
      </c>
      <c r="F204" s="101">
        <v>0.12</v>
      </c>
      <c r="G204" s="101">
        <v>7.0000000000000007E-2</v>
      </c>
      <c r="H204" s="101">
        <v>0.1</v>
      </c>
      <c r="I204" s="101">
        <v>0.06</v>
      </c>
      <c r="J204" s="101">
        <v>0.02</v>
      </c>
      <c r="K204" s="101">
        <v>0.02</v>
      </c>
      <c r="L204" s="101">
        <v>0.06</v>
      </c>
      <c r="M204" s="101">
        <v>0.09</v>
      </c>
      <c r="N204" s="101">
        <v>0.16</v>
      </c>
      <c r="O204" s="101">
        <v>0.2</v>
      </c>
      <c r="P204" s="101">
        <v>0.18</v>
      </c>
      <c r="Q204" s="101">
        <v>0.17</v>
      </c>
      <c r="R204" s="101">
        <v>0.09</v>
      </c>
      <c r="S204" s="48"/>
      <c r="T204" s="101">
        <v>0.09</v>
      </c>
      <c r="U204" s="101">
        <v>0.09</v>
      </c>
      <c r="V204" s="101">
        <v>0.05</v>
      </c>
      <c r="W204" s="101">
        <v>0.16</v>
      </c>
      <c r="X204" s="119"/>
      <c r="Y204" s="48"/>
      <c r="Z204" s="111"/>
      <c r="AA204" s="111"/>
      <c r="AB204" s="111"/>
    </row>
    <row r="205" spans="1:28" outlineLevel="1" x14ac:dyDescent="0.25">
      <c r="A205" s="97"/>
      <c r="J205" s="32"/>
      <c r="K205" s="32"/>
      <c r="L205" s="32"/>
      <c r="M205" s="32"/>
      <c r="N205" s="32"/>
      <c r="O205" s="32"/>
      <c r="P205" s="32"/>
      <c r="Q205" s="32"/>
      <c r="R205" s="32"/>
      <c r="S205" s="48"/>
      <c r="T205" s="32"/>
      <c r="U205" s="32"/>
      <c r="V205" s="32"/>
      <c r="W205" s="32"/>
      <c r="X205" s="138"/>
      <c r="Y205" s="48"/>
      <c r="Z205" s="111"/>
      <c r="AA205" s="111"/>
      <c r="AB205" s="111"/>
    </row>
    <row r="206" spans="1:28" outlineLevel="1" x14ac:dyDescent="0.25">
      <c r="A206" s="98" t="s">
        <v>131</v>
      </c>
      <c r="B206" s="86">
        <f t="shared" ref="B206:K206" si="79">B6</f>
        <v>60573000</v>
      </c>
      <c r="C206" s="86">
        <f t="shared" si="79"/>
        <v>64866000</v>
      </c>
      <c r="D206" s="86">
        <f t="shared" si="79"/>
        <v>62862000</v>
      </c>
      <c r="E206" s="86">
        <f t="shared" si="79"/>
        <v>66508000</v>
      </c>
      <c r="F206" s="86">
        <f t="shared" si="79"/>
        <v>65219000</v>
      </c>
      <c r="G206" s="86">
        <f t="shared" si="79"/>
        <v>64748000</v>
      </c>
      <c r="H206" s="86">
        <f t="shared" si="79"/>
        <v>62846000</v>
      </c>
      <c r="I206" s="86">
        <f t="shared" si="79"/>
        <v>65469000</v>
      </c>
      <c r="J206" s="86">
        <f t="shared" si="79"/>
        <v>61549000</v>
      </c>
      <c r="K206" s="86">
        <f t="shared" si="79"/>
        <v>61066000</v>
      </c>
      <c r="L206" s="86">
        <v>62411000</v>
      </c>
      <c r="M206" s="86">
        <v>69139000</v>
      </c>
      <c r="N206" s="86">
        <v>64881000</v>
      </c>
      <c r="O206" s="86">
        <v>69197000</v>
      </c>
      <c r="P206" s="86">
        <v>72732000</v>
      </c>
      <c r="Q206" s="86">
        <v>76393000</v>
      </c>
      <c r="R206" s="86">
        <v>72062000</v>
      </c>
      <c r="S206" s="48"/>
      <c r="T206" s="86">
        <f>T6</f>
        <v>254809000</v>
      </c>
      <c r="U206" s="86">
        <f>U6</f>
        <v>258282000</v>
      </c>
      <c r="V206" s="86">
        <v>254165000</v>
      </c>
      <c r="W206" s="86">
        <v>283203000</v>
      </c>
      <c r="X206" s="139"/>
      <c r="Y206" s="48"/>
      <c r="Z206" s="111"/>
      <c r="AA206" s="111"/>
      <c r="AB206" s="111"/>
    </row>
    <row r="207" spans="1:28" outlineLevel="1" x14ac:dyDescent="0.25">
      <c r="A207" s="97" t="s">
        <v>132</v>
      </c>
      <c r="B207" s="101"/>
      <c r="C207" s="101">
        <v>0.35</v>
      </c>
      <c r="D207" s="101">
        <v>0.02</v>
      </c>
      <c r="E207" s="101">
        <v>0.12</v>
      </c>
      <c r="F207" s="101">
        <v>0.08</v>
      </c>
      <c r="G207" s="101">
        <v>0</v>
      </c>
      <c r="H207" s="101">
        <v>0</v>
      </c>
      <c r="I207" s="101">
        <v>-0.02</v>
      </c>
      <c r="J207" s="101">
        <v>-0.06</v>
      </c>
      <c r="K207" s="101">
        <v>-0.06</v>
      </c>
      <c r="L207" s="101">
        <v>-0.01</v>
      </c>
      <c r="M207" s="101">
        <v>0.06</v>
      </c>
      <c r="N207" s="101">
        <v>0.05</v>
      </c>
      <c r="O207" s="101">
        <v>0.13</v>
      </c>
      <c r="P207" s="101">
        <v>0.17</v>
      </c>
      <c r="Q207" s="101">
        <v>0.1</v>
      </c>
      <c r="R207" s="101">
        <v>0.11</v>
      </c>
      <c r="S207" s="48"/>
      <c r="T207" s="101">
        <v>0.22</v>
      </c>
      <c r="U207" s="101">
        <v>0.01</v>
      </c>
      <c r="V207" s="101">
        <v>-0.02</v>
      </c>
      <c r="W207" s="101">
        <v>0.11</v>
      </c>
      <c r="X207" s="119"/>
      <c r="Y207" s="48"/>
      <c r="Z207" s="111"/>
      <c r="AA207" s="111"/>
      <c r="AB207" s="111"/>
    </row>
    <row r="208" spans="1:28" outlineLevel="1" x14ac:dyDescent="0.25">
      <c r="A208" s="97" t="s">
        <v>133</v>
      </c>
      <c r="B208" s="101"/>
      <c r="C208" s="101">
        <v>0.32</v>
      </c>
      <c r="D208" s="101">
        <v>0.04</v>
      </c>
      <c r="E208" s="101">
        <v>0.13</v>
      </c>
      <c r="F208" s="101">
        <v>0.1</v>
      </c>
      <c r="G208" s="101">
        <v>0.02</v>
      </c>
      <c r="H208" s="101">
        <v>0.01</v>
      </c>
      <c r="I208" s="101">
        <v>0</v>
      </c>
      <c r="J208" s="101">
        <v>-0.05</v>
      </c>
      <c r="K208" s="101">
        <v>-0.05</v>
      </c>
      <c r="L208" s="101">
        <v>-0.01</v>
      </c>
      <c r="M208" s="101">
        <v>0.04</v>
      </c>
      <c r="N208" s="101">
        <v>0.03</v>
      </c>
      <c r="O208" s="101">
        <v>0.09</v>
      </c>
      <c r="P208" s="101">
        <v>0.15</v>
      </c>
      <c r="Q208" s="101">
        <v>0.11</v>
      </c>
      <c r="R208" s="101">
        <v>0.13</v>
      </c>
      <c r="S208" s="48"/>
      <c r="T208" s="101">
        <v>0.21</v>
      </c>
      <c r="U208" s="101">
        <v>0.03</v>
      </c>
      <c r="V208" s="101">
        <v>-0.02</v>
      </c>
      <c r="W208" s="101">
        <v>0.1</v>
      </c>
      <c r="X208" s="119"/>
      <c r="Y208" s="48"/>
      <c r="Z208" s="111"/>
      <c r="AA208" s="111"/>
      <c r="AB208" s="111"/>
    </row>
    <row r="209" spans="1:28" x14ac:dyDescent="0.25">
      <c r="J209" s="32"/>
      <c r="K209" s="32"/>
      <c r="L209" s="32"/>
      <c r="M209" s="32"/>
      <c r="N209" s="32"/>
      <c r="O209" s="32"/>
      <c r="P209" s="32"/>
      <c r="Q209" s="32"/>
      <c r="R209" s="32"/>
      <c r="S209" s="48"/>
      <c r="T209" s="101"/>
      <c r="U209" s="101"/>
      <c r="V209" s="32"/>
      <c r="W209" s="32"/>
      <c r="X209" s="32"/>
      <c r="Y209" s="48"/>
      <c r="Z209" s="111"/>
      <c r="AA209" s="111"/>
      <c r="AB209" s="111"/>
    </row>
    <row r="210" spans="1:28" ht="15.75" x14ac:dyDescent="0.25">
      <c r="A210" s="27" t="s">
        <v>121</v>
      </c>
      <c r="B210" s="28"/>
      <c r="C210" s="28"/>
      <c r="D210" s="28"/>
      <c r="E210" s="28"/>
      <c r="F210" s="28"/>
      <c r="G210" s="28"/>
      <c r="H210" s="28"/>
      <c r="I210" s="28"/>
      <c r="J210" s="28"/>
      <c r="K210" s="28"/>
      <c r="L210" s="28"/>
      <c r="M210" s="28"/>
      <c r="N210" s="28"/>
      <c r="O210" s="28"/>
      <c r="P210" s="28"/>
      <c r="Q210" s="28"/>
      <c r="R210" s="28"/>
      <c r="S210" s="48"/>
      <c r="T210" s="28"/>
      <c r="U210" s="28"/>
      <c r="V210" s="28"/>
      <c r="W210" s="28"/>
      <c r="X210" s="28"/>
      <c r="Y210" s="48"/>
      <c r="Z210" s="111"/>
      <c r="AA210" s="111"/>
      <c r="AB210" s="111"/>
    </row>
    <row r="211" spans="1:28" outlineLevel="1" x14ac:dyDescent="0.25">
      <c r="A211" s="25" t="s">
        <v>148</v>
      </c>
      <c r="B211" s="79">
        <v>153</v>
      </c>
      <c r="C211" s="79">
        <v>156.6</v>
      </c>
      <c r="D211" s="79">
        <v>151.6</v>
      </c>
      <c r="E211" s="79">
        <v>162.1</v>
      </c>
      <c r="F211" s="79">
        <v>163.30000000000001</v>
      </c>
      <c r="G211" s="79">
        <v>161.69999999999999</v>
      </c>
      <c r="H211" s="79">
        <v>159.1</v>
      </c>
      <c r="I211" s="79">
        <v>166.4</v>
      </c>
      <c r="J211" s="79">
        <v>161.30000000000001</v>
      </c>
      <c r="K211" s="79">
        <v>159.19999999999999</v>
      </c>
      <c r="L211" s="79">
        <v>165.2</v>
      </c>
      <c r="M211" s="79">
        <v>180.9</v>
      </c>
      <c r="N211" s="79">
        <v>183.3</v>
      </c>
      <c r="O211" s="110">
        <v>189.9</v>
      </c>
      <c r="P211" s="110">
        <v>194.4</v>
      </c>
      <c r="Q211" s="110">
        <v>205.8</v>
      </c>
      <c r="R211" s="110">
        <v>199.1</v>
      </c>
      <c r="S211" s="48"/>
      <c r="T211" s="79">
        <v>623.30000000000007</v>
      </c>
      <c r="U211" s="79">
        <v>650.5</v>
      </c>
      <c r="V211" s="79">
        <v>666.6</v>
      </c>
      <c r="W211" s="110">
        <v>773.4</v>
      </c>
      <c r="X211" s="110">
        <v>789.2</v>
      </c>
      <c r="Y211" s="48"/>
      <c r="Z211" s="111"/>
      <c r="AA211" s="111"/>
      <c r="AB211" s="120"/>
    </row>
    <row r="212" spans="1:28" ht="17.25" outlineLevel="1" x14ac:dyDescent="0.25">
      <c r="A212" s="25" t="s">
        <v>165</v>
      </c>
      <c r="B212" s="110">
        <v>-18.3</v>
      </c>
      <c r="C212" s="79">
        <v>0.4</v>
      </c>
      <c r="D212" s="79">
        <v>1.5</v>
      </c>
      <c r="E212" s="79">
        <v>-1.8</v>
      </c>
      <c r="F212" s="79">
        <v>-2.2000000000000002</v>
      </c>
      <c r="G212" s="79">
        <v>-0.2</v>
      </c>
      <c r="H212" s="79">
        <v>0.4</v>
      </c>
      <c r="I212" s="79">
        <v>4.4000000000000004</v>
      </c>
      <c r="J212" s="79">
        <v>-3</v>
      </c>
      <c r="K212" s="79">
        <v>-0.7</v>
      </c>
      <c r="L212" s="79">
        <v>6.4</v>
      </c>
      <c r="M212" s="79">
        <v>5.2</v>
      </c>
      <c r="N212" s="79">
        <v>3.8</v>
      </c>
      <c r="O212" s="79">
        <v>8.3000000000000007</v>
      </c>
      <c r="P212" s="79">
        <v>0.7</v>
      </c>
      <c r="Q212" s="79">
        <v>9.3000000000000007</v>
      </c>
      <c r="R212" s="79">
        <v>-2.2000000000000002</v>
      </c>
      <c r="S212" s="48"/>
      <c r="T212" s="79">
        <v>-18.200000000000003</v>
      </c>
      <c r="U212" s="79">
        <v>2.4</v>
      </c>
      <c r="V212" s="79">
        <v>7.9</v>
      </c>
      <c r="W212" s="110">
        <v>22.2</v>
      </c>
      <c r="X212" s="110">
        <v>16.100000000000001</v>
      </c>
      <c r="Y212" s="48"/>
      <c r="Z212" s="111"/>
      <c r="AA212" s="111"/>
      <c r="AB212" s="120"/>
    </row>
    <row r="213" spans="1:28" ht="15.75" outlineLevel="1" thickBot="1" x14ac:dyDescent="0.3">
      <c r="A213" s="72" t="s">
        <v>149</v>
      </c>
      <c r="B213" s="74">
        <v>134.69999999999999</v>
      </c>
      <c r="C213" s="74">
        <v>157</v>
      </c>
      <c r="D213" s="74">
        <v>153.1</v>
      </c>
      <c r="E213" s="74">
        <v>160.30000000000001</v>
      </c>
      <c r="F213" s="74">
        <v>161.10000000000002</v>
      </c>
      <c r="G213" s="74">
        <v>161.5</v>
      </c>
      <c r="H213" s="74">
        <v>159.5</v>
      </c>
      <c r="I213" s="74">
        <v>170.8</v>
      </c>
      <c r="J213" s="74">
        <v>158.19999999999999</v>
      </c>
      <c r="K213" s="74">
        <v>158.6</v>
      </c>
      <c r="L213" s="74">
        <v>171.7</v>
      </c>
      <c r="M213" s="74">
        <v>186.1</v>
      </c>
      <c r="N213" s="74">
        <v>187.1</v>
      </c>
      <c r="O213" s="74">
        <v>198.2</v>
      </c>
      <c r="P213" s="74">
        <v>195.1</v>
      </c>
      <c r="Q213" s="122">
        <v>215.1</v>
      </c>
      <c r="R213" s="122">
        <v>196.9</v>
      </c>
      <c r="S213" s="48"/>
      <c r="T213" s="74">
        <v>605.09999999999991</v>
      </c>
      <c r="U213" s="74">
        <v>652.90000000000009</v>
      </c>
      <c r="V213" s="74">
        <v>674.59999999999991</v>
      </c>
      <c r="W213" s="122">
        <v>795.6</v>
      </c>
      <c r="X213" s="122">
        <v>805.3</v>
      </c>
      <c r="Y213" s="48"/>
      <c r="Z213" s="111"/>
      <c r="AA213" s="111"/>
      <c r="AB213" s="120"/>
    </row>
    <row r="214" spans="1:28" ht="15.75" outlineLevel="1" thickTop="1" x14ac:dyDescent="0.25">
      <c r="A214" s="72"/>
      <c r="B214" s="108"/>
      <c r="C214" s="108"/>
      <c r="D214" s="108"/>
      <c r="E214" s="108"/>
      <c r="F214" s="108"/>
      <c r="G214" s="108"/>
      <c r="H214" s="108"/>
      <c r="I214" s="108"/>
      <c r="J214" s="108"/>
      <c r="K214" s="108"/>
      <c r="L214" s="108"/>
      <c r="M214" s="108"/>
      <c r="N214" s="108"/>
      <c r="O214" s="108"/>
      <c r="P214" s="108"/>
      <c r="Q214" s="108"/>
      <c r="R214" s="108"/>
      <c r="S214" s="48"/>
      <c r="T214" s="108"/>
      <c r="U214" s="108"/>
      <c r="V214" s="108"/>
      <c r="W214" s="123"/>
      <c r="X214" s="123"/>
      <c r="Y214" s="48"/>
      <c r="Z214" s="111"/>
      <c r="AA214" s="111"/>
      <c r="AB214" s="120"/>
    </row>
    <row r="215" spans="1:28" ht="49.5" customHeight="1" outlineLevel="1" x14ac:dyDescent="0.25">
      <c r="A215" s="143" t="s">
        <v>190</v>
      </c>
      <c r="B215" s="143"/>
      <c r="C215" s="143"/>
      <c r="D215" s="143"/>
      <c r="E215" s="143"/>
      <c r="F215" s="143"/>
      <c r="G215" s="143"/>
      <c r="H215" s="108"/>
      <c r="I215" s="108"/>
      <c r="J215" s="108"/>
      <c r="K215" s="108"/>
      <c r="L215" s="108"/>
      <c r="M215" s="108"/>
      <c r="N215" s="108"/>
      <c r="O215" s="108"/>
      <c r="P215" s="108"/>
      <c r="Q215" s="108"/>
      <c r="R215" s="108"/>
      <c r="S215" s="48"/>
      <c r="T215" s="108"/>
      <c r="U215" s="108"/>
      <c r="V215" s="108"/>
      <c r="W215" s="108"/>
      <c r="X215" s="108"/>
      <c r="Y215" s="48"/>
      <c r="Z215" s="111"/>
      <c r="AA215" s="111"/>
      <c r="AB215" s="111"/>
    </row>
    <row r="216" spans="1:28" x14ac:dyDescent="0.25">
      <c r="B216" s="107"/>
      <c r="C216" s="107"/>
      <c r="D216" s="107"/>
      <c r="E216" s="107"/>
      <c r="F216" s="107"/>
      <c r="G216" s="107"/>
      <c r="H216" s="107"/>
      <c r="I216" s="107"/>
      <c r="J216" s="107"/>
      <c r="K216" s="107"/>
      <c r="L216" s="107"/>
      <c r="M216" s="107"/>
      <c r="N216" s="107"/>
      <c r="O216" s="107"/>
      <c r="P216" s="107"/>
      <c r="Q216" s="107"/>
      <c r="R216" s="107"/>
      <c r="S216" s="48"/>
      <c r="T216" s="32"/>
      <c r="U216" s="32"/>
      <c r="V216" s="32"/>
      <c r="W216" s="32"/>
      <c r="X216" s="32"/>
      <c r="Y216" s="48"/>
      <c r="Z216" s="111"/>
      <c r="AA216" s="111"/>
      <c r="AB216" s="111"/>
    </row>
    <row r="217" spans="1:28" ht="15.75" x14ac:dyDescent="0.25">
      <c r="A217" s="27" t="s">
        <v>120</v>
      </c>
      <c r="B217" s="28"/>
      <c r="C217" s="28"/>
      <c r="D217" s="28"/>
      <c r="E217" s="28"/>
      <c r="F217" s="28"/>
      <c r="G217" s="28"/>
      <c r="H217" s="28"/>
      <c r="I217" s="28"/>
      <c r="J217" s="28"/>
      <c r="K217" s="28"/>
      <c r="L217" s="28"/>
      <c r="M217" s="28"/>
      <c r="N217" s="28"/>
      <c r="O217" s="28"/>
      <c r="P217" s="28"/>
      <c r="Q217" s="28"/>
      <c r="R217" s="28"/>
      <c r="S217" s="48"/>
      <c r="T217" s="28"/>
      <c r="U217" s="28"/>
      <c r="V217" s="28"/>
      <c r="W217" s="28"/>
      <c r="X217" s="28"/>
      <c r="Y217" s="48"/>
      <c r="Z217" s="111"/>
      <c r="AA217" s="111"/>
      <c r="AB217" s="111"/>
    </row>
    <row r="218" spans="1:28" outlineLevel="1" x14ac:dyDescent="0.25">
      <c r="A218" s="22" t="s">
        <v>150</v>
      </c>
      <c r="B218" s="3"/>
      <c r="C218" s="3"/>
      <c r="D218" s="3"/>
      <c r="E218" s="3"/>
      <c r="F218" s="3"/>
      <c r="G218" s="3"/>
      <c r="H218" s="3"/>
      <c r="I218" s="3"/>
      <c r="J218" s="3"/>
      <c r="K218" s="3"/>
      <c r="L218" s="3"/>
      <c r="M218" s="3"/>
      <c r="N218" s="3"/>
      <c r="O218" s="3"/>
      <c r="P218" s="3"/>
      <c r="Q218" s="3"/>
      <c r="R218" s="3"/>
      <c r="S218" s="48"/>
      <c r="T218" s="3"/>
      <c r="U218" s="3"/>
      <c r="V218" s="3"/>
      <c r="W218" s="3"/>
      <c r="X218" s="3"/>
      <c r="Y218" s="48"/>
      <c r="Z218" s="111"/>
      <c r="AA218" s="111"/>
      <c r="AB218" s="111"/>
    </row>
    <row r="219" spans="1:28" outlineLevel="1" x14ac:dyDescent="0.25">
      <c r="A219" s="25" t="s">
        <v>27</v>
      </c>
      <c r="B219" s="81">
        <v>8</v>
      </c>
      <c r="C219" s="81">
        <v>8.4</v>
      </c>
      <c r="D219" s="81">
        <v>8.6999999999999993</v>
      </c>
      <c r="E219" s="81">
        <v>8.9</v>
      </c>
      <c r="F219" s="81">
        <v>9.3000000000000007</v>
      </c>
      <c r="G219" s="81">
        <v>9.3000000000000007</v>
      </c>
      <c r="H219" s="81">
        <v>9.6</v>
      </c>
      <c r="I219" s="81">
        <v>9.9</v>
      </c>
      <c r="J219" s="81">
        <v>8.1999999999999993</v>
      </c>
      <c r="K219" s="81">
        <v>8.6</v>
      </c>
      <c r="L219" s="81">
        <v>7.5</v>
      </c>
      <c r="M219" s="81">
        <v>7.3</v>
      </c>
      <c r="N219" s="81">
        <v>7.1</v>
      </c>
      <c r="O219" s="81">
        <v>7.1</v>
      </c>
      <c r="P219" s="81">
        <v>7.1</v>
      </c>
      <c r="Q219" s="81">
        <v>7.1</v>
      </c>
      <c r="R219" s="81">
        <v>7.2</v>
      </c>
      <c r="S219" s="48"/>
      <c r="T219" s="81">
        <v>34</v>
      </c>
      <c r="U219" s="81">
        <v>38.1</v>
      </c>
      <c r="V219" s="81">
        <v>31.599999999999998</v>
      </c>
      <c r="W219" s="124">
        <v>28.4</v>
      </c>
      <c r="X219" s="124">
        <v>28.499999999999996</v>
      </c>
      <c r="Y219" s="48"/>
      <c r="Z219" s="111"/>
      <c r="AA219" s="111"/>
      <c r="AB219" s="81"/>
    </row>
    <row r="220" spans="1:28" outlineLevel="1" x14ac:dyDescent="0.25">
      <c r="A220" s="25" t="s">
        <v>30</v>
      </c>
      <c r="B220" s="81">
        <v>1.5</v>
      </c>
      <c r="C220" s="81">
        <v>1.5</v>
      </c>
      <c r="D220" s="81">
        <v>1.6</v>
      </c>
      <c r="E220" s="81">
        <v>1.5</v>
      </c>
      <c r="F220" s="81">
        <v>1.3</v>
      </c>
      <c r="G220" s="81">
        <v>1.2</v>
      </c>
      <c r="H220" s="81">
        <v>1.2</v>
      </c>
      <c r="I220" s="81">
        <v>1.1000000000000001</v>
      </c>
      <c r="J220" s="81">
        <v>1.1000000000000001</v>
      </c>
      <c r="K220" s="81">
        <v>1</v>
      </c>
      <c r="L220" s="81">
        <v>0.9</v>
      </c>
      <c r="M220" s="81">
        <v>1</v>
      </c>
      <c r="N220" s="81">
        <v>0.9</v>
      </c>
      <c r="O220" s="81">
        <v>0.8</v>
      </c>
      <c r="P220" s="81">
        <v>0.8</v>
      </c>
      <c r="Q220" s="81">
        <v>0.8</v>
      </c>
      <c r="R220" s="81">
        <v>0.8</v>
      </c>
      <c r="S220" s="48"/>
      <c r="T220" s="81">
        <v>6.1</v>
      </c>
      <c r="U220" s="81">
        <v>4.8000000000000007</v>
      </c>
      <c r="V220" s="81">
        <v>4</v>
      </c>
      <c r="W220" s="124">
        <v>3.3</v>
      </c>
      <c r="X220" s="124">
        <v>3.2</v>
      </c>
      <c r="Y220" s="48"/>
      <c r="Z220" s="111"/>
      <c r="AA220" s="111"/>
      <c r="AB220" s="111"/>
    </row>
    <row r="221" spans="1:28" ht="9.9499999999999993" customHeight="1" outlineLevel="1" x14ac:dyDescent="0.25">
      <c r="A221" s="25"/>
      <c r="B221" s="81"/>
      <c r="C221" s="81"/>
      <c r="D221" s="81"/>
      <c r="E221" s="81"/>
      <c r="F221" s="81"/>
      <c r="G221" s="81"/>
      <c r="H221" s="81"/>
      <c r="I221" s="81"/>
      <c r="J221" s="81"/>
      <c r="K221" s="81"/>
      <c r="L221" s="81"/>
      <c r="M221" s="81"/>
      <c r="N221" s="81"/>
      <c r="O221" s="81"/>
      <c r="P221" s="81"/>
      <c r="Q221" s="81"/>
      <c r="R221" s="81"/>
      <c r="S221" s="48"/>
      <c r="T221" s="81"/>
      <c r="U221" s="81"/>
      <c r="V221" s="81"/>
      <c r="W221" s="124"/>
      <c r="X221" s="124"/>
      <c r="Y221" s="48"/>
      <c r="Z221" s="111"/>
      <c r="AA221" s="111"/>
      <c r="AB221" s="111"/>
    </row>
    <row r="222" spans="1:28" outlineLevel="1" x14ac:dyDescent="0.25">
      <c r="A222" s="22" t="s">
        <v>151</v>
      </c>
      <c r="B222" s="81"/>
      <c r="C222" s="81"/>
      <c r="D222" s="81"/>
      <c r="E222" s="81"/>
      <c r="F222" s="81"/>
      <c r="G222" s="81"/>
      <c r="H222" s="81"/>
      <c r="I222" s="81"/>
      <c r="J222" s="81"/>
      <c r="K222" s="81"/>
      <c r="L222" s="81"/>
      <c r="M222" s="81"/>
      <c r="N222" s="81"/>
      <c r="O222" s="81"/>
      <c r="P222" s="81"/>
      <c r="Q222" s="81"/>
      <c r="R222" s="81"/>
      <c r="S222" s="48"/>
      <c r="T222" s="81"/>
      <c r="U222" s="81"/>
      <c r="V222" s="81"/>
      <c r="W222" s="124"/>
      <c r="X222" s="124"/>
      <c r="Y222" s="48"/>
      <c r="Z222" s="111"/>
      <c r="AA222" s="111"/>
      <c r="AB222" s="111"/>
    </row>
    <row r="223" spans="1:28" outlineLevel="1" x14ac:dyDescent="0.25">
      <c r="A223" s="25" t="s">
        <v>27</v>
      </c>
      <c r="B223" s="81">
        <v>0.4</v>
      </c>
      <c r="C223" s="81">
        <v>0.4</v>
      </c>
      <c r="D223" s="81">
        <v>0.5</v>
      </c>
      <c r="E223" s="81">
        <v>0.4</v>
      </c>
      <c r="F223" s="81">
        <v>0.5</v>
      </c>
      <c r="G223" s="81">
        <v>0.5</v>
      </c>
      <c r="H223" s="81">
        <v>0.5</v>
      </c>
      <c r="I223" s="81">
        <v>0.8</v>
      </c>
      <c r="J223" s="81">
        <v>0.6</v>
      </c>
      <c r="K223" s="81">
        <v>0.7</v>
      </c>
      <c r="L223" s="81">
        <v>0.7</v>
      </c>
      <c r="M223" s="81">
        <v>1.4</v>
      </c>
      <c r="N223" s="81">
        <v>1.2</v>
      </c>
      <c r="O223" s="81">
        <v>1.2</v>
      </c>
      <c r="P223" s="81">
        <v>4.2</v>
      </c>
      <c r="Q223" s="81">
        <v>6.6</v>
      </c>
      <c r="R223" s="81">
        <v>6.5</v>
      </c>
      <c r="S223" s="48"/>
      <c r="T223" s="81">
        <v>1.7000000000000002</v>
      </c>
      <c r="U223" s="81">
        <v>2.2999999999999998</v>
      </c>
      <c r="V223" s="81">
        <v>3.3999999999999995</v>
      </c>
      <c r="W223" s="124">
        <v>13.1</v>
      </c>
      <c r="X223" s="124">
        <v>18.5</v>
      </c>
      <c r="Y223" s="48"/>
      <c r="Z223" s="111"/>
      <c r="AA223" s="111"/>
      <c r="AB223" s="81"/>
    </row>
    <row r="224" spans="1:28" outlineLevel="1" x14ac:dyDescent="0.25">
      <c r="A224" s="25" t="s">
        <v>30</v>
      </c>
      <c r="B224" s="81">
        <v>1.1000000000000001</v>
      </c>
      <c r="C224" s="81">
        <v>0.9</v>
      </c>
      <c r="D224" s="81">
        <v>0.9</v>
      </c>
      <c r="E224" s="81">
        <v>0.9</v>
      </c>
      <c r="F224" s="81">
        <v>0.8</v>
      </c>
      <c r="G224" s="81">
        <v>2.4</v>
      </c>
      <c r="H224" s="81">
        <v>0.7</v>
      </c>
      <c r="I224" s="81">
        <v>0.8</v>
      </c>
      <c r="J224" s="81">
        <v>0.6</v>
      </c>
      <c r="K224" s="81">
        <v>0.5</v>
      </c>
      <c r="L224" s="81">
        <v>0.6</v>
      </c>
      <c r="M224" s="81">
        <v>0.6</v>
      </c>
      <c r="N224" s="81">
        <v>0.9</v>
      </c>
      <c r="O224" s="81">
        <v>1.1000000000000001</v>
      </c>
      <c r="P224" s="81">
        <v>1.4</v>
      </c>
      <c r="Q224" s="81">
        <v>0.6</v>
      </c>
      <c r="R224" s="81">
        <v>0.5</v>
      </c>
      <c r="S224" s="48"/>
      <c r="T224" s="81">
        <v>3.8</v>
      </c>
      <c r="U224" s="81">
        <v>4.7</v>
      </c>
      <c r="V224" s="81">
        <v>2.4</v>
      </c>
      <c r="W224" s="124">
        <v>4</v>
      </c>
      <c r="X224" s="124">
        <v>3.6</v>
      </c>
      <c r="Y224" s="48"/>
      <c r="Z224" s="111"/>
      <c r="AA224" s="111"/>
      <c r="AB224" s="111"/>
    </row>
    <row r="225" spans="1:28" s="1" customFormat="1" ht="15.75" outlineLevel="1" thickBot="1" x14ac:dyDescent="0.3">
      <c r="A225" s="41" t="s">
        <v>152</v>
      </c>
      <c r="B225" s="74">
        <v>11</v>
      </c>
      <c r="C225" s="74">
        <v>11.200000000000001</v>
      </c>
      <c r="D225" s="74">
        <v>11.7</v>
      </c>
      <c r="E225" s="74">
        <v>11.700000000000001</v>
      </c>
      <c r="F225" s="74">
        <v>11.900000000000002</v>
      </c>
      <c r="G225" s="74">
        <v>13.4</v>
      </c>
      <c r="H225" s="74">
        <v>11.999999999999998</v>
      </c>
      <c r="I225" s="74">
        <v>12.600000000000001</v>
      </c>
      <c r="J225" s="74">
        <v>10.499999999999998</v>
      </c>
      <c r="K225" s="74">
        <v>10.799999999999999</v>
      </c>
      <c r="L225" s="74">
        <v>9.6999999999999993</v>
      </c>
      <c r="M225" s="74">
        <v>10.3</v>
      </c>
      <c r="N225" s="74">
        <v>10.1</v>
      </c>
      <c r="O225" s="74">
        <v>10.199999999999999</v>
      </c>
      <c r="P225" s="74">
        <v>13.5</v>
      </c>
      <c r="Q225" s="74">
        <v>15.1</v>
      </c>
      <c r="R225" s="74">
        <v>15</v>
      </c>
      <c r="S225" s="49"/>
      <c r="T225" s="74">
        <v>45.600000000000009</v>
      </c>
      <c r="U225" s="74">
        <v>49.900000000000006</v>
      </c>
      <c r="V225" s="74">
        <v>41.4</v>
      </c>
      <c r="W225" s="74">
        <v>48.8</v>
      </c>
      <c r="X225" s="74">
        <v>53.8</v>
      </c>
      <c r="Y225" s="49"/>
      <c r="Z225" s="111"/>
      <c r="AA225" s="111"/>
      <c r="AB225" s="111"/>
    </row>
    <row r="226" spans="1:28" ht="15.75" outlineLevel="1" collapsed="1" thickTop="1" x14ac:dyDescent="0.25">
      <c r="A226" s="25"/>
      <c r="B226" s="3"/>
      <c r="C226" s="3"/>
      <c r="D226" s="3"/>
      <c r="E226" s="3"/>
      <c r="F226" s="3"/>
      <c r="G226" s="3"/>
      <c r="H226" s="3"/>
      <c r="I226" s="3"/>
      <c r="J226" s="3"/>
      <c r="K226" s="3"/>
      <c r="L226" s="3"/>
      <c r="M226" s="3"/>
      <c r="N226" s="3"/>
      <c r="O226" s="3"/>
      <c r="P226" s="3"/>
      <c r="Q226" s="3"/>
      <c r="R226" s="3"/>
      <c r="S226" s="48"/>
      <c r="V226" s="3"/>
      <c r="W226" s="3"/>
      <c r="X226" s="3"/>
      <c r="Y226" s="48"/>
      <c r="Z226" s="111"/>
      <c r="AA226" s="111"/>
      <c r="AB226" s="111"/>
    </row>
    <row r="227" spans="1:28" x14ac:dyDescent="0.25">
      <c r="S227" s="48"/>
      <c r="Y227" s="48"/>
      <c r="Z227" s="111"/>
      <c r="AA227" s="111"/>
      <c r="AB227" s="111"/>
    </row>
    <row r="228" spans="1:28" ht="15.75" x14ac:dyDescent="0.25">
      <c r="A228" s="27" t="s">
        <v>153</v>
      </c>
      <c r="B228" s="28"/>
      <c r="C228" s="28"/>
      <c r="D228" s="28"/>
      <c r="E228" s="28"/>
      <c r="F228" s="28"/>
      <c r="G228" s="28"/>
      <c r="H228" s="28"/>
      <c r="I228" s="28"/>
      <c r="J228" s="28"/>
      <c r="K228" s="28"/>
      <c r="L228" s="28"/>
      <c r="M228" s="28"/>
      <c r="N228" s="28"/>
      <c r="O228" s="28"/>
      <c r="P228" s="28"/>
      <c r="Q228" s="28"/>
      <c r="R228" s="28"/>
      <c r="S228" s="48"/>
      <c r="T228" s="28"/>
      <c r="U228" s="28"/>
      <c r="V228" s="28"/>
      <c r="W228" s="28"/>
      <c r="X228" s="28"/>
      <c r="Y228" s="48"/>
      <c r="Z228" s="111"/>
      <c r="AA228" s="111"/>
      <c r="AB228" s="111"/>
    </row>
    <row r="229" spans="1:28" outlineLevel="1" x14ac:dyDescent="0.25">
      <c r="A229" s="25" t="s">
        <v>27</v>
      </c>
      <c r="B229" s="55">
        <v>174000</v>
      </c>
      <c r="C229" s="55">
        <v>140000</v>
      </c>
      <c r="D229" s="55">
        <v>116000</v>
      </c>
      <c r="E229" s="55">
        <v>93000</v>
      </c>
      <c r="F229" s="55">
        <v>85000</v>
      </c>
      <c r="G229" s="55">
        <v>105000</v>
      </c>
      <c r="H229" s="55">
        <v>55000</v>
      </c>
      <c r="I229" s="55">
        <v>-25000</v>
      </c>
      <c r="J229" s="55">
        <v>51000</v>
      </c>
      <c r="K229" s="55">
        <v>99000</v>
      </c>
      <c r="L229" s="55">
        <v>125000</v>
      </c>
      <c r="M229" s="55">
        <v>155000</v>
      </c>
      <c r="N229" s="55">
        <v>164000</v>
      </c>
      <c r="O229" s="55">
        <v>194000</v>
      </c>
      <c r="P229" s="55">
        <v>-49000</v>
      </c>
      <c r="Q229" s="55">
        <v>54000</v>
      </c>
      <c r="R229" s="55">
        <v>78000</v>
      </c>
      <c r="S229" s="48"/>
      <c r="T229" s="55">
        <v>523000</v>
      </c>
      <c r="U229" s="55">
        <v>220000</v>
      </c>
      <c r="V229" s="55">
        <v>430000</v>
      </c>
      <c r="W229" s="82">
        <v>363000</v>
      </c>
      <c r="X229" s="82">
        <v>277000</v>
      </c>
      <c r="Y229" s="48"/>
      <c r="Z229" s="111"/>
      <c r="AA229" s="111"/>
      <c r="AB229" s="111"/>
    </row>
    <row r="230" spans="1:28" outlineLevel="1" x14ac:dyDescent="0.25">
      <c r="A230" s="25" t="s">
        <v>119</v>
      </c>
      <c r="B230" s="3">
        <v>427000</v>
      </c>
      <c r="C230" s="3">
        <v>715000</v>
      </c>
      <c r="D230" s="3">
        <v>404000</v>
      </c>
      <c r="E230" s="3">
        <v>672000</v>
      </c>
      <c r="F230" s="3">
        <v>582000</v>
      </c>
      <c r="G230" s="3">
        <v>675000</v>
      </c>
      <c r="H230" s="3">
        <v>366000</v>
      </c>
      <c r="I230" s="3">
        <v>311000</v>
      </c>
      <c r="J230" s="3">
        <v>460000</v>
      </c>
      <c r="K230" s="3">
        <v>374000</v>
      </c>
      <c r="L230" s="3">
        <v>467000</v>
      </c>
      <c r="M230" s="3">
        <v>586000</v>
      </c>
      <c r="N230" s="3">
        <v>467000</v>
      </c>
      <c r="O230" s="3">
        <v>926000</v>
      </c>
      <c r="P230" s="3">
        <v>638000</v>
      </c>
      <c r="Q230" s="3">
        <v>857000</v>
      </c>
      <c r="R230" s="3">
        <v>928000</v>
      </c>
      <c r="S230" s="48"/>
      <c r="T230" s="3">
        <v>2218000</v>
      </c>
      <c r="U230" s="3">
        <v>1934000</v>
      </c>
      <c r="V230" s="3">
        <v>1887000</v>
      </c>
      <c r="W230" s="75">
        <v>2888000</v>
      </c>
      <c r="X230" s="75">
        <v>3349000</v>
      </c>
      <c r="Y230" s="48"/>
      <c r="Z230" s="111"/>
      <c r="AA230" s="111"/>
      <c r="AB230" s="111"/>
    </row>
    <row r="231" spans="1:28" outlineLevel="1" x14ac:dyDescent="0.25">
      <c r="A231" s="25" t="s">
        <v>29</v>
      </c>
      <c r="B231" s="3">
        <v>1477000</v>
      </c>
      <c r="C231" s="3">
        <v>1738000</v>
      </c>
      <c r="D231" s="3">
        <v>1295000</v>
      </c>
      <c r="E231" s="3">
        <v>1305000</v>
      </c>
      <c r="F231" s="3">
        <v>1175000</v>
      </c>
      <c r="G231" s="3">
        <v>1252000</v>
      </c>
      <c r="H231" s="3">
        <v>1395000</v>
      </c>
      <c r="I231" s="3">
        <v>915000</v>
      </c>
      <c r="J231" s="3">
        <v>1125000</v>
      </c>
      <c r="K231" s="3">
        <v>1068000</v>
      </c>
      <c r="L231" s="3">
        <v>1263000</v>
      </c>
      <c r="M231" s="3">
        <v>1038000</v>
      </c>
      <c r="N231" s="3">
        <v>1229000</v>
      </c>
      <c r="O231" s="3">
        <v>1799000</v>
      </c>
      <c r="P231" s="3">
        <v>1675000</v>
      </c>
      <c r="Q231" s="3">
        <v>2017000</v>
      </c>
      <c r="R231" s="3">
        <v>1781000</v>
      </c>
      <c r="S231" s="48"/>
      <c r="T231" s="3">
        <v>5815000</v>
      </c>
      <c r="U231" s="3">
        <v>4737000</v>
      </c>
      <c r="V231" s="3">
        <v>4494000</v>
      </c>
      <c r="W231" s="75">
        <v>6720000</v>
      </c>
      <c r="X231" s="75">
        <v>7272000</v>
      </c>
      <c r="Y231" s="48"/>
      <c r="Z231" s="111"/>
      <c r="AA231" s="111"/>
      <c r="AB231" s="111"/>
    </row>
    <row r="232" spans="1:28" outlineLevel="1" x14ac:dyDescent="0.25">
      <c r="A232" s="25" t="s">
        <v>30</v>
      </c>
      <c r="B232" s="3">
        <v>3528000</v>
      </c>
      <c r="C232" s="3">
        <v>3836000</v>
      </c>
      <c r="D232" s="3">
        <v>4144000</v>
      </c>
      <c r="E232" s="3">
        <v>3805000</v>
      </c>
      <c r="F232" s="3">
        <v>2782000</v>
      </c>
      <c r="G232" s="3">
        <v>5719000</v>
      </c>
      <c r="H232" s="3">
        <v>3693000</v>
      </c>
      <c r="I232" s="3">
        <v>3730000</v>
      </c>
      <c r="J232" s="3">
        <v>4124000</v>
      </c>
      <c r="K232" s="3">
        <v>2095000</v>
      </c>
      <c r="L232" s="3">
        <v>6430000</v>
      </c>
      <c r="M232" s="3">
        <v>8849000</v>
      </c>
      <c r="N232" s="3">
        <v>6350000</v>
      </c>
      <c r="O232" s="3">
        <v>6767000</v>
      </c>
      <c r="P232" s="3">
        <v>6479000</v>
      </c>
      <c r="Q232" s="3">
        <v>6612000</v>
      </c>
      <c r="R232" s="3">
        <v>5039000</v>
      </c>
      <c r="S232" s="48"/>
      <c r="T232" s="3">
        <v>15313000</v>
      </c>
      <c r="U232" s="3">
        <v>15924000</v>
      </c>
      <c r="V232" s="3">
        <v>21498000</v>
      </c>
      <c r="W232" s="75">
        <v>26208000</v>
      </c>
      <c r="X232" s="75">
        <v>24897000</v>
      </c>
      <c r="Y232" s="48"/>
      <c r="Z232" s="111"/>
      <c r="AA232" s="111"/>
      <c r="AB232" s="111"/>
    </row>
    <row r="233" spans="1:28" s="1" customFormat="1" ht="15.75" outlineLevel="1" thickBot="1" x14ac:dyDescent="0.3">
      <c r="A233" s="45" t="s">
        <v>102</v>
      </c>
      <c r="B233" s="56">
        <v>5606000</v>
      </c>
      <c r="C233" s="56">
        <v>6429000</v>
      </c>
      <c r="D233" s="56">
        <v>5959000</v>
      </c>
      <c r="E233" s="56">
        <v>5875000</v>
      </c>
      <c r="F233" s="56">
        <v>4624000</v>
      </c>
      <c r="G233" s="56">
        <v>7751000</v>
      </c>
      <c r="H233" s="56">
        <v>5509000</v>
      </c>
      <c r="I233" s="56">
        <v>4931000</v>
      </c>
      <c r="J233" s="56">
        <v>5760000</v>
      </c>
      <c r="K233" s="56">
        <v>3636000</v>
      </c>
      <c r="L233" s="56">
        <v>8285000</v>
      </c>
      <c r="M233" s="56">
        <v>10628000</v>
      </c>
      <c r="N233" s="56">
        <v>8210000</v>
      </c>
      <c r="O233" s="56">
        <v>9686000</v>
      </c>
      <c r="P233" s="56">
        <v>8743000</v>
      </c>
      <c r="Q233" s="56">
        <v>9540000</v>
      </c>
      <c r="R233" s="56">
        <v>7826000</v>
      </c>
      <c r="S233" s="49"/>
      <c r="T233" s="56">
        <v>23869000</v>
      </c>
      <c r="U233" s="56">
        <v>22815000</v>
      </c>
      <c r="V233" s="56">
        <v>28309000</v>
      </c>
      <c r="W233" s="56">
        <v>36179000</v>
      </c>
      <c r="X233" s="56">
        <v>35795000</v>
      </c>
      <c r="Y233" s="49"/>
      <c r="Z233" s="111"/>
      <c r="AA233" s="111"/>
      <c r="AB233" s="111"/>
    </row>
    <row r="234" spans="1:28" ht="15.75" outlineLevel="1" collapsed="1" thickTop="1" x14ac:dyDescent="0.25">
      <c r="B234" s="86"/>
      <c r="C234" s="86"/>
      <c r="D234" s="86"/>
      <c r="E234" s="86"/>
      <c r="F234" s="86"/>
      <c r="G234" s="86"/>
      <c r="H234" s="86"/>
      <c r="I234" s="86"/>
      <c r="J234" s="86"/>
      <c r="K234" s="86"/>
      <c r="L234" s="86"/>
      <c r="M234" s="86"/>
      <c r="N234" s="86"/>
      <c r="O234" s="86"/>
      <c r="P234" s="86"/>
      <c r="Q234" s="86"/>
      <c r="R234" s="86"/>
      <c r="S234" s="48"/>
      <c r="T234" s="86"/>
      <c r="U234" s="86"/>
      <c r="Y234" s="48"/>
      <c r="Z234" s="111"/>
      <c r="AA234" s="111"/>
      <c r="AB234" s="111"/>
    </row>
    <row r="235" spans="1:28" x14ac:dyDescent="0.25">
      <c r="S235" s="48"/>
      <c r="Y235" s="48"/>
      <c r="Z235" s="111"/>
      <c r="AA235" s="111"/>
      <c r="AB235" s="111"/>
    </row>
    <row r="236" spans="1:28" ht="15.75" x14ac:dyDescent="0.25">
      <c r="A236" s="27" t="s">
        <v>118</v>
      </c>
      <c r="B236" s="28"/>
      <c r="C236" s="28"/>
      <c r="D236" s="28"/>
      <c r="E236" s="28"/>
      <c r="F236" s="28"/>
      <c r="G236" s="28"/>
      <c r="H236" s="28"/>
      <c r="I236" s="28"/>
      <c r="J236" s="28"/>
      <c r="K236" s="28"/>
      <c r="L236" s="28"/>
      <c r="M236" s="28"/>
      <c r="N236" s="28"/>
      <c r="O236" s="28"/>
      <c r="P236" s="28"/>
      <c r="Q236" s="28"/>
      <c r="R236" s="28"/>
      <c r="S236" s="48"/>
      <c r="T236" s="28"/>
      <c r="U236" s="28"/>
      <c r="V236" s="28"/>
      <c r="W236" s="28"/>
      <c r="X236" s="28"/>
      <c r="Y236" s="48"/>
      <c r="Z236" s="111"/>
      <c r="AA236" s="111"/>
      <c r="AB236" s="111"/>
    </row>
    <row r="237" spans="1:28" outlineLevel="1" x14ac:dyDescent="0.25">
      <c r="A237" s="25" t="s">
        <v>74</v>
      </c>
      <c r="B237" s="75">
        <v>319000</v>
      </c>
      <c r="C237" s="82">
        <v>-1782000</v>
      </c>
      <c r="D237" s="82">
        <v>-659000</v>
      </c>
      <c r="E237" s="75">
        <v>315000</v>
      </c>
      <c r="F237" s="82">
        <v>-161000</v>
      </c>
      <c r="G237" s="55">
        <v>-569000</v>
      </c>
      <c r="H237" s="55">
        <v>-626000</v>
      </c>
      <c r="I237" s="75">
        <v>1896000</v>
      </c>
      <c r="J237" s="55">
        <v>-598000</v>
      </c>
      <c r="K237" s="55">
        <v>132000</v>
      </c>
      <c r="L237" s="55">
        <v>-1170000</v>
      </c>
      <c r="M237" s="55">
        <v>4703000</v>
      </c>
      <c r="N237" s="55">
        <v>-2510000</v>
      </c>
      <c r="O237" s="55">
        <v>1277000</v>
      </c>
      <c r="P237" s="55">
        <v>-1761000</v>
      </c>
      <c r="Q237" s="55">
        <v>-309000</v>
      </c>
      <c r="R237" s="55">
        <v>734000</v>
      </c>
      <c r="S237" s="48"/>
      <c r="T237" s="55">
        <v>-1807000</v>
      </c>
      <c r="U237" s="55">
        <v>540000</v>
      </c>
      <c r="V237" s="55">
        <v>3067000</v>
      </c>
      <c r="W237" s="82">
        <v>-3303000</v>
      </c>
      <c r="X237" s="82">
        <v>-59000</v>
      </c>
      <c r="Y237" s="48"/>
      <c r="Z237" s="111"/>
      <c r="AA237" s="111"/>
      <c r="AB237" s="111"/>
    </row>
    <row r="238" spans="1:28" outlineLevel="1" x14ac:dyDescent="0.25">
      <c r="A238" s="25" t="s">
        <v>75</v>
      </c>
      <c r="B238" s="3">
        <v>0</v>
      </c>
      <c r="C238" s="75">
        <v>-5881000</v>
      </c>
      <c r="D238" s="75">
        <v>0</v>
      </c>
      <c r="E238" s="3">
        <v>0</v>
      </c>
      <c r="F238" s="75">
        <v>0</v>
      </c>
      <c r="G238" s="3">
        <v>0</v>
      </c>
      <c r="H238" s="3">
        <v>0</v>
      </c>
      <c r="I238" s="3">
        <v>0</v>
      </c>
      <c r="J238" s="3">
        <v>0</v>
      </c>
      <c r="K238" s="3">
        <v>0</v>
      </c>
      <c r="L238" s="3">
        <v>0</v>
      </c>
      <c r="M238" s="3">
        <v>0</v>
      </c>
      <c r="N238" s="3">
        <v>0</v>
      </c>
      <c r="O238" s="3">
        <v>0</v>
      </c>
      <c r="P238" s="3">
        <v>0</v>
      </c>
      <c r="Q238" s="3">
        <v>0</v>
      </c>
      <c r="R238" s="3">
        <v>0</v>
      </c>
      <c r="S238" s="48"/>
      <c r="T238" s="3">
        <v>-5881000</v>
      </c>
      <c r="U238" s="3">
        <v>0</v>
      </c>
      <c r="V238" s="3">
        <v>0</v>
      </c>
      <c r="W238" s="75">
        <v>0</v>
      </c>
      <c r="X238" s="75">
        <v>0</v>
      </c>
      <c r="Y238" s="48"/>
      <c r="Z238" s="111"/>
      <c r="AA238" s="111"/>
      <c r="AB238" s="111"/>
    </row>
    <row r="239" spans="1:28" outlineLevel="1" x14ac:dyDescent="0.25">
      <c r="A239" s="25" t="s">
        <v>115</v>
      </c>
      <c r="B239" s="3">
        <v>0</v>
      </c>
      <c r="C239" s="3">
        <v>0</v>
      </c>
      <c r="D239" s="3">
        <v>0</v>
      </c>
      <c r="E239" s="3">
        <v>0</v>
      </c>
      <c r="F239" s="3">
        <v>0</v>
      </c>
      <c r="G239" s="3">
        <v>0</v>
      </c>
      <c r="H239" s="3">
        <v>0</v>
      </c>
      <c r="I239" s="3">
        <v>0</v>
      </c>
      <c r="J239" s="3">
        <v>0</v>
      </c>
      <c r="K239" s="3">
        <v>0</v>
      </c>
      <c r="L239" s="3">
        <v>0</v>
      </c>
      <c r="M239" s="3">
        <v>0</v>
      </c>
      <c r="N239" s="3">
        <v>0</v>
      </c>
      <c r="O239" s="3">
        <v>0</v>
      </c>
      <c r="P239" s="3">
        <v>0</v>
      </c>
      <c r="Q239" s="3">
        <v>-204000</v>
      </c>
      <c r="R239" s="3">
        <v>0</v>
      </c>
      <c r="S239" s="48"/>
      <c r="T239" s="3">
        <v>0</v>
      </c>
      <c r="U239" s="3">
        <v>0</v>
      </c>
      <c r="V239" s="3">
        <v>0</v>
      </c>
      <c r="W239" s="75">
        <v>-204000</v>
      </c>
      <c r="X239" s="75">
        <v>-204000</v>
      </c>
      <c r="Y239" s="48"/>
      <c r="Z239" s="111"/>
      <c r="AA239" s="111"/>
      <c r="AB239" s="111"/>
    </row>
    <row r="240" spans="1:28" outlineLevel="1" x14ac:dyDescent="0.25">
      <c r="A240" s="25" t="s">
        <v>76</v>
      </c>
      <c r="B240" s="3">
        <v>483000</v>
      </c>
      <c r="C240" s="75">
        <v>644000</v>
      </c>
      <c r="D240" s="75">
        <v>876000</v>
      </c>
      <c r="E240" s="75">
        <v>733000</v>
      </c>
      <c r="F240" s="75">
        <v>1057000</v>
      </c>
      <c r="G240" s="3">
        <v>1153000</v>
      </c>
      <c r="H240" s="3">
        <v>1091000</v>
      </c>
      <c r="I240" s="3">
        <v>920000</v>
      </c>
      <c r="J240" s="3">
        <v>1111000</v>
      </c>
      <c r="K240" s="3">
        <v>17000</v>
      </c>
      <c r="L240" s="3">
        <v>2000</v>
      </c>
      <c r="M240" s="3">
        <v>60000</v>
      </c>
      <c r="N240" s="3">
        <v>48000</v>
      </c>
      <c r="O240" s="3">
        <v>46000</v>
      </c>
      <c r="P240" s="3">
        <v>12000</v>
      </c>
      <c r="Q240" s="3">
        <v>31000</v>
      </c>
      <c r="R240" s="3">
        <v>24000</v>
      </c>
      <c r="S240" s="48"/>
      <c r="T240" s="3">
        <v>2736000</v>
      </c>
      <c r="U240" s="3">
        <v>4221000</v>
      </c>
      <c r="V240" s="3">
        <v>1190000</v>
      </c>
      <c r="W240" s="75">
        <v>137000</v>
      </c>
      <c r="X240" s="75">
        <v>113000</v>
      </c>
      <c r="Y240" s="48"/>
      <c r="Z240" s="111"/>
      <c r="AA240" s="111"/>
      <c r="AB240" s="111"/>
    </row>
    <row r="241" spans="1:28" s="1" customFormat="1" ht="15.75" outlineLevel="1" thickBot="1" x14ac:dyDescent="0.3">
      <c r="A241" s="45" t="s">
        <v>154</v>
      </c>
      <c r="B241" s="83">
        <v>802000</v>
      </c>
      <c r="C241" s="83">
        <v>-7019000</v>
      </c>
      <c r="D241" s="83">
        <v>217000</v>
      </c>
      <c r="E241" s="83">
        <v>1047894.389999998</v>
      </c>
      <c r="F241" s="83">
        <v>896000</v>
      </c>
      <c r="G241" s="56">
        <v>584000</v>
      </c>
      <c r="H241" s="56">
        <v>465000</v>
      </c>
      <c r="I241" s="56">
        <v>2816000</v>
      </c>
      <c r="J241" s="56">
        <v>513000</v>
      </c>
      <c r="K241" s="56">
        <v>149000</v>
      </c>
      <c r="L241" s="56">
        <v>-1168000</v>
      </c>
      <c r="M241" s="56">
        <v>4763000</v>
      </c>
      <c r="N241" s="56">
        <v>-2462000</v>
      </c>
      <c r="O241" s="56">
        <v>1323000</v>
      </c>
      <c r="P241" s="56">
        <v>-1749000</v>
      </c>
      <c r="Q241" s="56">
        <v>-482000</v>
      </c>
      <c r="R241" s="56">
        <v>758000</v>
      </c>
      <c r="S241" s="49"/>
      <c r="T241" s="56">
        <v>-4952105.6100000022</v>
      </c>
      <c r="U241" s="56">
        <v>4761000</v>
      </c>
      <c r="V241" s="56">
        <v>4257000</v>
      </c>
      <c r="W241" s="56">
        <v>-3370000</v>
      </c>
      <c r="X241" s="56">
        <v>-150000</v>
      </c>
      <c r="Y241" s="49"/>
      <c r="Z241" s="111"/>
      <c r="AA241" s="111"/>
      <c r="AB241" s="111"/>
    </row>
    <row r="242" spans="1:28" ht="15.75" outlineLevel="1" thickTop="1" x14ac:dyDescent="0.25">
      <c r="S242" s="48"/>
      <c r="Y242" s="48"/>
      <c r="Z242" s="111"/>
      <c r="AA242" s="111"/>
      <c r="AB242" s="111"/>
    </row>
    <row r="243" spans="1:28" x14ac:dyDescent="0.25">
      <c r="S243" s="48"/>
      <c r="Y243" s="48"/>
      <c r="Z243" s="111"/>
      <c r="AA243" s="111"/>
      <c r="AB243" s="111"/>
    </row>
    <row r="244" spans="1:28" ht="15.75" x14ac:dyDescent="0.25">
      <c r="A244" s="27" t="s">
        <v>77</v>
      </c>
      <c r="B244" s="28"/>
      <c r="C244" s="28"/>
      <c r="D244" s="28"/>
      <c r="E244" s="28"/>
      <c r="F244" s="28"/>
      <c r="G244" s="28"/>
      <c r="H244" s="28"/>
      <c r="I244" s="28"/>
      <c r="J244" s="28"/>
      <c r="K244" s="28"/>
      <c r="L244" s="28"/>
      <c r="M244" s="28"/>
      <c r="N244" s="28"/>
      <c r="O244" s="28"/>
      <c r="P244" s="28"/>
      <c r="Q244" s="28"/>
      <c r="R244" s="28"/>
      <c r="S244" s="48"/>
      <c r="T244" s="28"/>
      <c r="U244" s="28"/>
      <c r="V244" s="28"/>
      <c r="W244" s="28"/>
      <c r="X244" s="28"/>
      <c r="Y244" s="48"/>
      <c r="Z244" s="111"/>
      <c r="AA244" s="111"/>
      <c r="AB244" s="111"/>
    </row>
    <row r="245" spans="1:28" ht="17.25" outlineLevel="1" x14ac:dyDescent="0.25">
      <c r="A245" s="25" t="s">
        <v>166</v>
      </c>
      <c r="B245" s="3"/>
      <c r="C245" s="3"/>
      <c r="D245" s="3"/>
      <c r="E245" s="3"/>
      <c r="F245" s="80">
        <v>161</v>
      </c>
      <c r="G245" s="80">
        <v>173</v>
      </c>
      <c r="H245" s="80">
        <v>184</v>
      </c>
      <c r="I245" s="80">
        <v>194</v>
      </c>
      <c r="J245" s="80">
        <v>209</v>
      </c>
      <c r="K245" s="80">
        <v>223</v>
      </c>
      <c r="L245" s="80">
        <v>255</v>
      </c>
      <c r="M245" s="80">
        <v>281</v>
      </c>
      <c r="N245" s="80">
        <v>306</v>
      </c>
      <c r="O245" s="80">
        <v>321</v>
      </c>
      <c r="P245" s="80">
        <v>336</v>
      </c>
      <c r="Q245" s="80">
        <v>343</v>
      </c>
      <c r="R245" s="80">
        <v>359</v>
      </c>
      <c r="S245" s="48"/>
      <c r="T245" s="104"/>
      <c r="U245" s="80">
        <v>194</v>
      </c>
      <c r="V245" s="80">
        <v>281</v>
      </c>
      <c r="W245" s="80">
        <v>343000</v>
      </c>
      <c r="X245" s="80">
        <v>359</v>
      </c>
      <c r="Y245" s="48"/>
      <c r="Z245" s="111"/>
      <c r="AA245" s="111"/>
      <c r="AB245" s="111"/>
    </row>
    <row r="246" spans="1:28" ht="17.25" outlineLevel="1" x14ac:dyDescent="0.25">
      <c r="A246" s="25" t="s">
        <v>167</v>
      </c>
      <c r="B246" s="3"/>
      <c r="C246" s="3"/>
      <c r="D246" s="3"/>
      <c r="E246" s="3"/>
      <c r="F246" s="77">
        <v>58</v>
      </c>
      <c r="G246" s="77">
        <v>57.9</v>
      </c>
      <c r="H246" s="77">
        <v>60.1</v>
      </c>
      <c r="I246" s="77">
        <v>60.5</v>
      </c>
      <c r="J246" s="77">
        <v>63.9</v>
      </c>
      <c r="K246" s="77">
        <v>62.7</v>
      </c>
      <c r="L246" s="77">
        <v>67.599999999999994</v>
      </c>
      <c r="M246" s="77">
        <v>71.099999999999994</v>
      </c>
      <c r="N246" s="77">
        <v>76.5</v>
      </c>
      <c r="O246" s="77">
        <v>78.099999999999994</v>
      </c>
      <c r="P246" s="77">
        <v>81.5</v>
      </c>
      <c r="Q246" s="77">
        <v>81.400000000000006</v>
      </c>
      <c r="R246" s="77">
        <v>85.4</v>
      </c>
      <c r="S246" s="48"/>
      <c r="T246" s="104"/>
      <c r="U246" s="77">
        <v>236.5</v>
      </c>
      <c r="V246" s="77">
        <v>265.29999999999995</v>
      </c>
      <c r="W246" s="77">
        <v>317.5</v>
      </c>
      <c r="X246" s="77">
        <v>326.39999999999998</v>
      </c>
      <c r="Y246" s="48"/>
      <c r="Z246" s="111"/>
      <c r="AA246" s="111"/>
      <c r="AB246" s="111"/>
    </row>
    <row r="247" spans="1:28" ht="17.25" outlineLevel="1" x14ac:dyDescent="0.25">
      <c r="A247" s="25" t="s">
        <v>168</v>
      </c>
      <c r="B247" s="3"/>
      <c r="C247" s="3"/>
      <c r="D247" s="3"/>
      <c r="E247" s="3"/>
      <c r="F247" s="78">
        <v>323</v>
      </c>
      <c r="G247" s="78">
        <v>325</v>
      </c>
      <c r="H247" s="78">
        <v>327</v>
      </c>
      <c r="I247" s="78">
        <v>330</v>
      </c>
      <c r="J247" s="78">
        <v>329</v>
      </c>
      <c r="K247" s="78">
        <v>326</v>
      </c>
      <c r="L247" s="78">
        <v>328</v>
      </c>
      <c r="M247" s="78">
        <v>333</v>
      </c>
      <c r="N247" s="78">
        <v>342</v>
      </c>
      <c r="O247" s="78">
        <v>356</v>
      </c>
      <c r="P247" s="78">
        <v>361</v>
      </c>
      <c r="Q247" s="78">
        <v>368</v>
      </c>
      <c r="R247" s="78">
        <v>355</v>
      </c>
      <c r="S247" s="48"/>
      <c r="T247" s="104"/>
      <c r="U247" s="78">
        <v>330</v>
      </c>
      <c r="V247" s="78">
        <v>333</v>
      </c>
      <c r="W247" s="78">
        <v>368</v>
      </c>
      <c r="X247" s="78">
        <v>355</v>
      </c>
      <c r="Y247" s="48"/>
      <c r="Z247" s="111"/>
      <c r="AA247" s="111"/>
      <c r="AB247" s="111"/>
    </row>
    <row r="248" spans="1:28" outlineLevel="1" x14ac:dyDescent="0.25">
      <c r="A248" s="25"/>
      <c r="B248" s="3"/>
      <c r="C248" s="3"/>
      <c r="D248" s="3"/>
      <c r="E248" s="3"/>
      <c r="F248" s="3"/>
      <c r="G248" s="3"/>
      <c r="H248" s="3"/>
      <c r="I248" s="3"/>
      <c r="J248" s="3"/>
      <c r="K248" s="3"/>
      <c r="L248" s="3"/>
      <c r="M248" s="118"/>
      <c r="N248" s="3"/>
      <c r="O248" s="3"/>
      <c r="P248" s="3"/>
      <c r="Q248" s="3"/>
      <c r="R248" s="3"/>
      <c r="S248" s="48"/>
      <c r="T248" s="3"/>
      <c r="U248" s="3"/>
      <c r="V248" s="3"/>
      <c r="W248" s="75"/>
      <c r="X248" s="75"/>
      <c r="Y248" s="48"/>
      <c r="Z248" s="111"/>
      <c r="AA248" s="111"/>
      <c r="AB248" s="111"/>
    </row>
    <row r="249" spans="1:28" ht="17.25" outlineLevel="1" x14ac:dyDescent="0.25">
      <c r="A249" s="25" t="s">
        <v>169</v>
      </c>
      <c r="B249" s="3">
        <v>43700000</v>
      </c>
      <c r="C249" s="3">
        <v>45200000</v>
      </c>
      <c r="D249" s="3">
        <v>43939000</v>
      </c>
      <c r="E249" s="3">
        <v>46766000</v>
      </c>
      <c r="F249" s="3">
        <v>47200000</v>
      </c>
      <c r="G249" s="3">
        <v>46600000</v>
      </c>
      <c r="H249" s="3">
        <v>46300000</v>
      </c>
      <c r="I249" s="3">
        <v>47700000</v>
      </c>
      <c r="J249" s="3">
        <v>46800000</v>
      </c>
      <c r="K249" s="3">
        <v>44000000</v>
      </c>
      <c r="L249" s="3">
        <v>43400000</v>
      </c>
      <c r="M249" s="3">
        <v>45800000</v>
      </c>
      <c r="N249" s="3">
        <v>45800000</v>
      </c>
      <c r="O249" s="3">
        <v>44900000</v>
      </c>
      <c r="P249" s="3">
        <v>44300000</v>
      </c>
      <c r="Q249" s="3">
        <v>45000000</v>
      </c>
      <c r="R249" s="3">
        <v>44600000</v>
      </c>
      <c r="S249" s="48"/>
      <c r="T249" s="3">
        <v>179605000</v>
      </c>
      <c r="U249" s="3">
        <v>187800000</v>
      </c>
      <c r="V249" s="3">
        <v>180000000</v>
      </c>
      <c r="W249" s="75">
        <v>180000000</v>
      </c>
      <c r="X249" s="75">
        <v>178800000</v>
      </c>
      <c r="Y249" s="48"/>
      <c r="Z249" s="111"/>
      <c r="AA249" s="111"/>
      <c r="AB249" s="111"/>
    </row>
    <row r="250" spans="1:28" ht="17.25" outlineLevel="1" x14ac:dyDescent="0.25">
      <c r="A250" s="25" t="s">
        <v>170</v>
      </c>
      <c r="B250" s="33">
        <v>3.4</v>
      </c>
      <c r="C250" s="33">
        <v>3.41</v>
      </c>
      <c r="D250" s="33">
        <v>3.4</v>
      </c>
      <c r="E250" s="33">
        <v>3.4</v>
      </c>
      <c r="F250" s="33">
        <v>3.42</v>
      </c>
      <c r="G250" s="33">
        <v>3.44</v>
      </c>
      <c r="H250" s="33">
        <v>3.4</v>
      </c>
      <c r="I250" s="33">
        <v>3.44</v>
      </c>
      <c r="J250" s="33">
        <v>3.42</v>
      </c>
      <c r="K250" s="33">
        <v>3.61</v>
      </c>
      <c r="L250" s="33">
        <v>3.79</v>
      </c>
      <c r="M250" s="33">
        <v>3.91</v>
      </c>
      <c r="N250" s="33">
        <v>3.96</v>
      </c>
      <c r="O250" s="33">
        <v>4.17</v>
      </c>
      <c r="P250" s="33">
        <v>4.2</v>
      </c>
      <c r="Q250" s="33">
        <v>4.29</v>
      </c>
      <c r="R250" s="33">
        <v>4.22</v>
      </c>
      <c r="S250" s="48"/>
      <c r="T250" s="33">
        <v>3.4</v>
      </c>
      <c r="U250" s="33">
        <v>3.43</v>
      </c>
      <c r="V250" s="33">
        <v>3.68</v>
      </c>
      <c r="W250" s="125">
        <v>4.16</v>
      </c>
      <c r="X250" s="125"/>
      <c r="Y250" s="48"/>
      <c r="Z250" s="111"/>
      <c r="AA250" s="111"/>
      <c r="AB250" s="111"/>
    </row>
    <row r="251" spans="1:28" outlineLevel="1" x14ac:dyDescent="0.25">
      <c r="A251" s="25"/>
      <c r="B251" s="33"/>
      <c r="C251" s="33"/>
      <c r="D251" s="33"/>
      <c r="E251" s="33"/>
      <c r="F251" s="3"/>
      <c r="G251" s="3"/>
      <c r="H251" s="3"/>
      <c r="I251" s="3"/>
      <c r="S251" s="48"/>
      <c r="W251" s="53"/>
      <c r="X251" s="53"/>
      <c r="Y251" s="48"/>
      <c r="Z251" s="111"/>
      <c r="AA251" s="111"/>
      <c r="AB251" s="111"/>
    </row>
    <row r="252" spans="1:28" ht="17.25" outlineLevel="1" x14ac:dyDescent="0.25">
      <c r="A252" s="25" t="s">
        <v>171</v>
      </c>
      <c r="B252" s="33"/>
      <c r="C252" s="33"/>
      <c r="D252" s="33"/>
      <c r="E252" s="33"/>
      <c r="F252" s="3"/>
      <c r="G252" s="3"/>
      <c r="H252" s="3"/>
      <c r="I252" s="3"/>
      <c r="S252" s="48"/>
      <c r="W252" s="53"/>
      <c r="X252" s="53"/>
      <c r="Y252" s="48"/>
      <c r="Z252" s="111"/>
      <c r="AA252" s="111"/>
      <c r="AB252" s="111"/>
    </row>
    <row r="253" spans="1:28" outlineLevel="1" x14ac:dyDescent="0.25">
      <c r="A253" s="62" t="s">
        <v>155</v>
      </c>
      <c r="B253" s="3">
        <v>186900000</v>
      </c>
      <c r="C253" s="3">
        <v>204200000</v>
      </c>
      <c r="D253" s="3">
        <v>221300000</v>
      </c>
      <c r="E253" s="3">
        <v>241700000</v>
      </c>
      <c r="F253" s="3">
        <v>260000000</v>
      </c>
      <c r="G253" s="3">
        <v>280000000</v>
      </c>
      <c r="H253" s="3">
        <v>297000000</v>
      </c>
      <c r="I253" s="3">
        <v>314000000</v>
      </c>
      <c r="J253" s="3">
        <v>330000000</v>
      </c>
      <c r="K253" s="3">
        <v>340000000</v>
      </c>
      <c r="L253" s="3">
        <v>350000000</v>
      </c>
      <c r="M253" s="3">
        <v>360000000</v>
      </c>
      <c r="N253" s="3">
        <v>370000000</v>
      </c>
      <c r="O253" s="3">
        <v>380000000</v>
      </c>
      <c r="P253" s="3">
        <v>390000000</v>
      </c>
      <c r="Q253" s="3">
        <v>400000000</v>
      </c>
      <c r="R253" s="3">
        <v>405000000</v>
      </c>
      <c r="S253" s="48"/>
      <c r="T253" s="3">
        <v>241700000</v>
      </c>
      <c r="U253" s="3">
        <v>314000000</v>
      </c>
      <c r="V253" s="3">
        <v>360000000</v>
      </c>
      <c r="W253" s="75">
        <v>400000000</v>
      </c>
      <c r="X253" s="75">
        <v>405000000</v>
      </c>
      <c r="Y253" s="48"/>
      <c r="Z253" s="111"/>
      <c r="AA253" s="111"/>
      <c r="AB253" s="111"/>
    </row>
    <row r="254" spans="1:28" outlineLevel="1" x14ac:dyDescent="0.25">
      <c r="A254" s="62" t="s">
        <v>156</v>
      </c>
      <c r="B254" s="3">
        <v>9900000</v>
      </c>
      <c r="C254" s="3">
        <v>10900000</v>
      </c>
      <c r="D254" s="3">
        <v>12000000</v>
      </c>
      <c r="E254" s="3">
        <v>13000000</v>
      </c>
      <c r="F254" s="3">
        <v>14000000</v>
      </c>
      <c r="G254" s="3">
        <v>15000000</v>
      </c>
      <c r="H254" s="3">
        <v>16000000</v>
      </c>
      <c r="I254" s="3">
        <v>17000000</v>
      </c>
      <c r="J254" s="3">
        <v>18000000</v>
      </c>
      <c r="K254" s="3">
        <v>19000000</v>
      </c>
      <c r="L254" s="3">
        <v>20000000</v>
      </c>
      <c r="M254" s="3">
        <v>21000000</v>
      </c>
      <c r="N254" s="3">
        <v>21000000</v>
      </c>
      <c r="O254" s="3">
        <v>22000000</v>
      </c>
      <c r="P254" s="3">
        <v>23000000</v>
      </c>
      <c r="Q254" s="3">
        <v>24000000</v>
      </c>
      <c r="R254" s="3">
        <v>25000000</v>
      </c>
      <c r="S254" s="48"/>
      <c r="T254" s="3">
        <v>13000000</v>
      </c>
      <c r="U254" s="3">
        <v>17000000</v>
      </c>
      <c r="V254" s="3">
        <v>21000000</v>
      </c>
      <c r="W254" s="75">
        <v>24000000</v>
      </c>
      <c r="X254" s="75">
        <v>25000000</v>
      </c>
      <c r="Y254" s="48"/>
      <c r="Z254" s="111"/>
      <c r="AA254" s="111"/>
      <c r="AB254" s="111"/>
    </row>
    <row r="255" spans="1:28" x14ac:dyDescent="0.25">
      <c r="S255" s="48"/>
      <c r="W255" s="53"/>
      <c r="X255" s="53"/>
      <c r="Y255" s="48"/>
      <c r="Z255" s="111"/>
      <c r="AA255" s="111"/>
    </row>
    <row r="256" spans="1:28" ht="225" customHeight="1" x14ac:dyDescent="0.25">
      <c r="A256" s="145" t="s">
        <v>193</v>
      </c>
      <c r="B256" s="145"/>
      <c r="C256" s="145"/>
      <c r="D256" s="145"/>
      <c r="E256" s="145"/>
      <c r="F256" s="145"/>
      <c r="G256" s="145"/>
      <c r="H256" s="145"/>
      <c r="I256" s="145"/>
      <c r="S256" s="48"/>
      <c r="Y256" s="48"/>
    </row>
    <row r="257" spans="1:25" s="53" customFormat="1" ht="9" customHeight="1" x14ac:dyDescent="0.25">
      <c r="A257" s="48"/>
      <c r="B257" s="48"/>
      <c r="C257" s="48"/>
      <c r="D257" s="48"/>
      <c r="E257" s="48"/>
      <c r="F257" s="48"/>
      <c r="G257" s="48"/>
      <c r="H257" s="48"/>
      <c r="I257" s="48"/>
      <c r="J257" s="48"/>
      <c r="K257" s="48"/>
      <c r="L257" s="48"/>
      <c r="M257" s="48"/>
      <c r="N257" s="48"/>
      <c r="O257" s="48"/>
      <c r="P257" s="48"/>
      <c r="Q257" s="48"/>
      <c r="R257" s="48"/>
      <c r="S257" s="48"/>
      <c r="T257" s="48"/>
      <c r="U257" s="48"/>
      <c r="V257" s="48"/>
      <c r="W257" s="48"/>
      <c r="X257" s="48"/>
      <c r="Y257" s="48"/>
    </row>
    <row r="308" spans="1:25" s="39" customFormat="1" outlineLevel="1" x14ac:dyDescent="0.25">
      <c r="A308" s="21"/>
      <c r="B308" s="38"/>
      <c r="C308" s="38"/>
      <c r="D308" s="38"/>
      <c r="E308" s="38"/>
      <c r="F308" s="38"/>
      <c r="G308" s="38"/>
      <c r="H308" s="38"/>
      <c r="I308" s="38"/>
      <c r="J308" s="38"/>
      <c r="K308" s="38"/>
      <c r="L308" s="38"/>
      <c r="M308" s="38"/>
      <c r="N308" s="38"/>
      <c r="O308" s="38"/>
      <c r="P308" s="38"/>
      <c r="Q308" s="38"/>
      <c r="R308" s="38"/>
      <c r="S308" s="54"/>
      <c r="T308" s="38"/>
      <c r="U308" s="38"/>
      <c r="V308" s="38"/>
      <c r="W308" s="38"/>
      <c r="X308" s="38"/>
      <c r="Y308" s="54"/>
    </row>
  </sheetData>
  <mergeCells count="4">
    <mergeCell ref="A215:G215"/>
    <mergeCell ref="A68:G68"/>
    <mergeCell ref="A85:G85"/>
    <mergeCell ref="A256:I256"/>
  </mergeCells>
  <pageMargins left="0.7" right="0.7" top="0.75" bottom="0.75" header="0.3" footer="0.3"/>
  <pageSetup orientation="portrait" horizontalDpi="4294967293" r:id="rId1"/>
  <ignoredErrors>
    <ignoredError sqref="T6:U9 U16 U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6D218-8B27-4F31-B017-9C752CFD38F1}">
  <sheetPr>
    <pageSetUpPr fitToPage="1"/>
  </sheetPr>
  <dimension ref="A1:B278"/>
  <sheetViews>
    <sheetView zoomScaleNormal="100" workbookViewId="0">
      <selection activeCell="A4" sqref="A4"/>
    </sheetView>
  </sheetViews>
  <sheetFormatPr defaultRowHeight="15" x14ac:dyDescent="0.25"/>
  <cols>
    <col min="1" max="1" width="130.28515625" style="91" customWidth="1"/>
    <col min="2" max="2" width="1.42578125" style="53" customWidth="1"/>
  </cols>
  <sheetData>
    <row r="1" spans="1:2" x14ac:dyDescent="0.25">
      <c r="A1" s="90" t="s">
        <v>123</v>
      </c>
      <c r="B1" s="47"/>
    </row>
    <row r="2" spans="1:2" ht="90" x14ac:dyDescent="0.25">
      <c r="A2" s="92" t="s">
        <v>175</v>
      </c>
      <c r="B2" s="47"/>
    </row>
    <row r="3" spans="1:2" ht="300" x14ac:dyDescent="0.25">
      <c r="A3" s="92" t="s">
        <v>176</v>
      </c>
      <c r="B3" s="47"/>
    </row>
    <row r="4" spans="1:2" ht="270" x14ac:dyDescent="0.25">
      <c r="A4" s="92" t="s">
        <v>177</v>
      </c>
      <c r="B4" s="48"/>
    </row>
    <row r="5" spans="1:2" ht="165" x14ac:dyDescent="0.25">
      <c r="A5" s="92" t="s">
        <v>178</v>
      </c>
      <c r="B5" s="48"/>
    </row>
    <row r="6" spans="1:2" ht="60" x14ac:dyDescent="0.25">
      <c r="A6" s="92" t="s">
        <v>179</v>
      </c>
      <c r="B6" s="48"/>
    </row>
    <row r="7" spans="1:2" x14ac:dyDescent="0.25">
      <c r="B7" s="48"/>
    </row>
    <row r="8" spans="1:2" ht="5.25" customHeight="1" x14ac:dyDescent="0.25">
      <c r="A8" s="48"/>
      <c r="B8" s="48"/>
    </row>
    <row r="20" spans="2:2" x14ac:dyDescent="0.25">
      <c r="B20" s="93"/>
    </row>
    <row r="57" spans="2:2" x14ac:dyDescent="0.25">
      <c r="B57" s="93"/>
    </row>
    <row r="58" spans="2:2" x14ac:dyDescent="0.25">
      <c r="B58" s="94"/>
    </row>
    <row r="63" spans="2:2" x14ac:dyDescent="0.25">
      <c r="B63" s="54"/>
    </row>
    <row r="64" spans="2:2" x14ac:dyDescent="0.25">
      <c r="B64" s="54"/>
    </row>
    <row r="65" spans="2:2" x14ac:dyDescent="0.25">
      <c r="B65" s="54"/>
    </row>
    <row r="66" spans="2:2" x14ac:dyDescent="0.25">
      <c r="B66" s="54"/>
    </row>
    <row r="67" spans="2:2" x14ac:dyDescent="0.25">
      <c r="B67" s="54"/>
    </row>
    <row r="68" spans="2:2" x14ac:dyDescent="0.25">
      <c r="B68" s="54"/>
    </row>
    <row r="69" spans="2:2" x14ac:dyDescent="0.25">
      <c r="B69" s="54"/>
    </row>
    <row r="70" spans="2:2" x14ac:dyDescent="0.25">
      <c r="B70" s="54"/>
    </row>
    <row r="71" spans="2:2" x14ac:dyDescent="0.25">
      <c r="B71" s="54"/>
    </row>
    <row r="72" spans="2:2" x14ac:dyDescent="0.25">
      <c r="B72" s="54"/>
    </row>
    <row r="73" spans="2:2" x14ac:dyDescent="0.25">
      <c r="B73" s="93"/>
    </row>
    <row r="74" spans="2:2" x14ac:dyDescent="0.25">
      <c r="B74" s="93"/>
    </row>
    <row r="78" spans="2:2" x14ac:dyDescent="0.25">
      <c r="B78" s="95"/>
    </row>
    <row r="94" spans="2:2" x14ac:dyDescent="0.25">
      <c r="B94" s="93"/>
    </row>
    <row r="103" spans="2:2" x14ac:dyDescent="0.25">
      <c r="B103" s="93"/>
    </row>
    <row r="109" spans="2:2" x14ac:dyDescent="0.25">
      <c r="B109" s="93"/>
    </row>
    <row r="115" spans="2:2" x14ac:dyDescent="0.25">
      <c r="B115" s="93"/>
    </row>
    <row r="119" spans="2:2" x14ac:dyDescent="0.25">
      <c r="B119" s="96"/>
    </row>
    <row r="121" spans="2:2" x14ac:dyDescent="0.25">
      <c r="B121" s="54"/>
    </row>
    <row r="122" spans="2:2" x14ac:dyDescent="0.25">
      <c r="B122" s="54"/>
    </row>
    <row r="123" spans="2:2" x14ac:dyDescent="0.25">
      <c r="B123" s="54"/>
    </row>
    <row r="124" spans="2:2" x14ac:dyDescent="0.25">
      <c r="B124" s="54"/>
    </row>
    <row r="125" spans="2:2" x14ac:dyDescent="0.25">
      <c r="B125" s="93"/>
    </row>
    <row r="127" spans="2:2" x14ac:dyDescent="0.25">
      <c r="B127" s="96"/>
    </row>
    <row r="142" spans="2:2" x14ac:dyDescent="0.25">
      <c r="B142" s="93"/>
    </row>
    <row r="166" spans="2:2" x14ac:dyDescent="0.25">
      <c r="B166" s="93"/>
    </row>
    <row r="175" spans="2:2" x14ac:dyDescent="0.25">
      <c r="B175" s="93"/>
    </row>
    <row r="181" spans="2:2" x14ac:dyDescent="0.25">
      <c r="B181" s="93"/>
    </row>
    <row r="196" spans="2:2" x14ac:dyDescent="0.25">
      <c r="B196" s="93"/>
    </row>
    <row r="204" spans="2:2" x14ac:dyDescent="0.25">
      <c r="B204" s="93"/>
    </row>
    <row r="211" spans="2:2" x14ac:dyDescent="0.25">
      <c r="B211" s="93"/>
    </row>
    <row r="278" spans="2:2" x14ac:dyDescent="0.25">
      <c r="B278" s="54"/>
    </row>
  </sheetData>
  <printOptions gridLines="1"/>
  <pageMargins left="0.7" right="0.7" top="0.75" bottom="0.75" header="0.3" footer="0.3"/>
  <pageSetup scale="73"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Metric Sheet</vt:lpstr>
      <vt:lpstr>Non-GAAP Financial Metrics</vt:lpstr>
      <vt:lpstr>'Non-GAAP Financial Metrics'!Print_Area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Anthony Resasco</dc:creator>
  <cp:lastModifiedBy>Michael Lieb</cp:lastModifiedBy>
  <cp:lastPrinted>2020-09-09T12:18:53Z</cp:lastPrinted>
  <dcterms:created xsi:type="dcterms:W3CDTF">2020-06-23T13:57:11Z</dcterms:created>
  <dcterms:modified xsi:type="dcterms:W3CDTF">2022-04-26T01:06:01Z</dcterms:modified>
</cp:coreProperties>
</file>